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zebulon.grace\AppData\Local\Microsoft\Windows\INetCache\Content.Outlook\YF2229ZL\"/>
    </mc:Choice>
  </mc:AlternateContent>
  <xr:revisionPtr revIDLastSave="0" documentId="13_ncr:1_{A0FFCD6F-1A53-444C-8093-4F3AC4A04CDC}" xr6:coauthVersionLast="47" xr6:coauthVersionMax="47" xr10:uidLastSave="{00000000-0000-0000-0000-000000000000}"/>
  <workbookProtection workbookAlgorithmName="SHA-512" workbookHashValue="gqxAxjzgsTV17Ed3WTrTJ4AqpjeE1xzjNlI8LhGzfsQQSrVGgZSjY3Wg+FQCbtSrTOjG4IvkrT+DbmsvxXysTA==" workbookSaltValue="OGsae9LHT2GgN3+zNaGg5Q==" workbookSpinCount="100000" lockStructure="1"/>
  <bookViews>
    <workbookView xWindow="-120" yWindow="-120" windowWidth="29040" windowHeight="15840" xr2:uid="{00000000-000D-0000-FFFF-FFFF00000000}"/>
  </bookViews>
  <sheets>
    <sheet name="Sheet1" sheetId="4" r:id="rId1"/>
    <sheet name="Estimated Charges" sheetId="1" r:id="rId2"/>
    <sheet name="Estimated Charges TAX EXEMPT" sheetId="3" r:id="rId3"/>
  </sheets>
  <definedNames>
    <definedName name="arrive">Sheet1!$D$11</definedName>
    <definedName name="conf1">Sheet1!$K$19</definedName>
    <definedName name="conf10">Sheet1!$K$28</definedName>
    <definedName name="conf2">Sheet1!$K$20</definedName>
    <definedName name="conf3">Sheet1!$K$21</definedName>
    <definedName name="conf4">Sheet1!$K$22</definedName>
    <definedName name="conf5">Sheet1!$K$23</definedName>
    <definedName name="conf6">Sheet1!$K$24</definedName>
    <definedName name="conf7">Sheet1!$K$25</definedName>
    <definedName name="conf8">Sheet1!$K$26</definedName>
    <definedName name="conf9">Sheet1!$K$27</definedName>
    <definedName name="depart">Sheet1!$D$12</definedName>
    <definedName name="deposit">Sheet1!$D$16</definedName>
    <definedName name="email">Sheet1!$D$8</definedName>
    <definedName name="gname">Sheet1!$D$6</definedName>
    <definedName name="input" localSheetId="2">'Estimated Charges TAX EXEMPT'!#REF!</definedName>
    <definedName name="input">'Estimated Charges'!#REF!</definedName>
    <definedName name="input\" localSheetId="2">'Estimated Charges TAX EXEMPT'!#REF!</definedName>
    <definedName name="input\">'Estimated Charges'!#REF!</definedName>
    <definedName name="list">Sheet1!$L$12:$L$13</definedName>
    <definedName name="name1">Sheet1!$D$19</definedName>
    <definedName name="name10">Sheet1!$D$28</definedName>
    <definedName name="name2">Sheet1!$D$20</definedName>
    <definedName name="name3">Sheet1!$D$21</definedName>
    <definedName name="name4">Sheet1!$D$22</definedName>
    <definedName name="name5">Sheet1!$D$23</definedName>
    <definedName name="name6">Sheet1!$D$24</definedName>
    <definedName name="name7">Sheet1!$D$25</definedName>
    <definedName name="name8">Sheet1!$D$26</definedName>
    <definedName name="name9">Sheet1!$D$27</definedName>
    <definedName name="numroom">Sheet1!$D$10</definedName>
    <definedName name="orgname">Sheet1!$D$7</definedName>
    <definedName name="rate">Sheet1!$D$15</definedName>
    <definedName name="schoo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3" l="1"/>
  <c r="B22" i="3"/>
  <c r="F23" i="3"/>
  <c r="F24" i="3"/>
  <c r="F25" i="3"/>
  <c r="F26" i="3"/>
  <c r="F27" i="3"/>
  <c r="F28" i="3"/>
  <c r="F29" i="3"/>
  <c r="F30" i="3"/>
  <c r="C30" i="3"/>
  <c r="C29" i="3"/>
  <c r="C28" i="3"/>
  <c r="C27" i="3"/>
  <c r="C26" i="3"/>
  <c r="C25" i="3"/>
  <c r="C24" i="3"/>
  <c r="C23" i="3"/>
  <c r="C22" i="3"/>
  <c r="C21" i="3"/>
  <c r="C30" i="1"/>
  <c r="C29" i="1"/>
  <c r="C28" i="1"/>
  <c r="C27" i="1"/>
  <c r="C26" i="1"/>
  <c r="C25" i="1"/>
  <c r="C24" i="1"/>
  <c r="C23" i="1"/>
  <c r="C22" i="1"/>
  <c r="F30" i="1"/>
  <c r="H10" i="3" l="1"/>
  <c r="B10" i="3"/>
  <c r="E7" i="3"/>
  <c r="H10" i="1"/>
  <c r="B10" i="1"/>
  <c r="E7" i="1"/>
  <c r="F29" i="1"/>
  <c r="F28" i="1"/>
  <c r="F27" i="1"/>
  <c r="F26" i="1"/>
  <c r="F25" i="1"/>
  <c r="F24" i="1"/>
  <c r="F23" i="1"/>
  <c r="B22" i="1"/>
  <c r="B21" i="1"/>
  <c r="C21" i="1"/>
  <c r="K1" i="3" l="1"/>
  <c r="K1" i="1"/>
  <c r="G16" i="3"/>
  <c r="G16" i="1"/>
  <c r="C16" i="3"/>
  <c r="B16" i="3"/>
  <c r="C16" i="1"/>
  <c r="B16" i="1"/>
  <c r="E16" i="3"/>
  <c r="E16" i="1"/>
  <c r="I16" i="3" l="1"/>
  <c r="I17" i="3" s="1"/>
  <c r="K17" i="3" s="1"/>
  <c r="I16" i="1"/>
  <c r="K16" i="3" l="1"/>
  <c r="K19" i="3"/>
  <c r="C34" i="3" s="1"/>
  <c r="K16" i="1"/>
  <c r="I17" i="1" l="1"/>
  <c r="K17" i="1" l="1"/>
  <c r="K19" i="1" s="1"/>
  <c r="C34" i="1" s="1"/>
</calcChain>
</file>

<file path=xl/sharedStrings.xml><?xml version="1.0" encoding="utf-8"?>
<sst xmlns="http://schemas.openxmlformats.org/spreadsheetml/2006/main" count="124" uniqueCount="93">
  <si>
    <t>INVOICE</t>
  </si>
  <si>
    <t>ARRIVAL</t>
  </si>
  <si>
    <t>DEPART</t>
  </si>
  <si>
    <t>RATE</t>
  </si>
  <si>
    <t>TOTAL DEPOSIT:</t>
  </si>
  <si>
    <t>DEPOSIT*</t>
  </si>
  <si>
    <t>******ATTENTION READ BELOW******</t>
  </si>
  <si>
    <t>Room(s) at</t>
  </si>
  <si>
    <t>For</t>
  </si>
  <si>
    <t xml:space="preserve">Night(s) = </t>
  </si>
  <si>
    <t xml:space="preserve">Your deposit of  </t>
  </si>
  <si>
    <t xml:space="preserve">includes nightly Room Rate and mandatory $5 State of Georgia Hotel Fee. </t>
  </si>
  <si>
    <t>16.9% tax will apply without proof of exemption.</t>
  </si>
  <si>
    <t>Proof of exemption includes:</t>
  </si>
  <si>
    <t>Completed GA ST5 Form (Sales Tax 8.9%)</t>
  </si>
  <si>
    <t>GA Occupancy Tax Form (Occupancy Tax 8.0%).</t>
  </si>
  <si>
    <t>-</t>
  </si>
  <si>
    <t>Georgia Hotel Fee</t>
  </si>
  <si>
    <t xml:space="preserve">Remit payment to: </t>
  </si>
  <si>
    <t>165 Courtland Street NE</t>
  </si>
  <si>
    <t>Atlanta, GA 30303</t>
  </si>
  <si>
    <t>THIS IS AN ESTIMATE ONLY</t>
  </si>
  <si>
    <t>Primary Contact E-Mail</t>
  </si>
  <si>
    <t>Organization Name:</t>
  </si>
  <si>
    <t>Rooming List:</t>
  </si>
  <si>
    <t xml:space="preserve">includes nightly Room Rate, sales and occupancy taxes, and mandatory $5 State of Georgia Hotel Fee. </t>
  </si>
  <si>
    <t>ATTENTION: Accounting</t>
  </si>
  <si>
    <t>Arrival Date:</t>
  </si>
  <si>
    <t>Departure Date:</t>
  </si>
  <si>
    <t>Number of Rooms:</t>
  </si>
  <si>
    <t>Room Rate:</t>
  </si>
  <si>
    <t>Deposit:</t>
  </si>
  <si>
    <t>1 Night</t>
  </si>
  <si>
    <t>Full Deposit</t>
  </si>
  <si>
    <t>GUEST NAME</t>
  </si>
  <si>
    <t>If these forms are not presented, you will be denied tax exemption upon check in</t>
  </si>
  <si>
    <t xml:space="preserve">16.9% tax will apply </t>
  </si>
  <si>
    <t>Guest Name 1:</t>
  </si>
  <si>
    <t>Guest Name 2:</t>
  </si>
  <si>
    <t>Invoice Instructions:
Please fill out all Purple Cells</t>
  </si>
  <si>
    <t>Please indicate the number of rooms to be invoiced</t>
  </si>
  <si>
    <t>Please indicate the confirmed date of check-in</t>
  </si>
  <si>
    <t>Please indicate the confirmed date of check-out</t>
  </si>
  <si>
    <t>Please indicate the confirmed room rate</t>
  </si>
  <si>
    <t>Please indicate if the invoice should be for 1 night or the full length of reservation.</t>
  </si>
  <si>
    <t>Guest Name 3:</t>
  </si>
  <si>
    <t>Guest Name 4:</t>
  </si>
  <si>
    <t>Guest Name 5:</t>
  </si>
  <si>
    <t>Guest Name 6:</t>
  </si>
  <si>
    <t>Guest Name 7:</t>
  </si>
  <si>
    <t>Guest Name 8:</t>
  </si>
  <si>
    <t>Guest Name 9:</t>
  </si>
  <si>
    <t>Guest Name 10:</t>
  </si>
  <si>
    <t>Confirmation 1:</t>
  </si>
  <si>
    <t>Confirmation 10:</t>
  </si>
  <si>
    <t>Confirmation 2:</t>
  </si>
  <si>
    <t>Confirmation 3:</t>
  </si>
  <si>
    <t>Confirmation 4:</t>
  </si>
  <si>
    <t>Confirmation 5:</t>
  </si>
  <si>
    <t>Confirmation 6:</t>
  </si>
  <si>
    <t>Confirmation 7:</t>
  </si>
  <si>
    <t>Confirmation 8:</t>
  </si>
  <si>
    <t>Confirmation 9:</t>
  </si>
  <si>
    <t>Group Name</t>
  </si>
  <si>
    <t>Please indicate the name of the event being attended</t>
  </si>
  <si>
    <t>Invoice Name</t>
  </si>
  <si>
    <t>Please indicate the name of the organization being invoiced</t>
  </si>
  <si>
    <t>Purple County High School</t>
  </si>
  <si>
    <t>Email:</t>
  </si>
  <si>
    <t>Please indicate the email of the primary contact for the organization should the hotel need to contact</t>
  </si>
  <si>
    <t>example@example.org</t>
  </si>
  <si>
    <t xml:space="preserve">Method of payment must be from the institution holding tax exempt certificates. </t>
  </si>
  <si>
    <t xml:space="preserve">Personal funds will not be approved for exemption. </t>
  </si>
  <si>
    <t>Tax Exemption Information</t>
  </si>
  <si>
    <t>Once you fill out the above, you can select an invoice with or without taxes applied.</t>
  </si>
  <si>
    <t>The method of payment must be from the organization or entity which qualifies for tax exemption</t>
  </si>
  <si>
    <t>The check or credit card must clearly state the name of the tax exempt entity or organization</t>
  </si>
  <si>
    <t>To qualify for occupancy tax exemption, an occupancy tax exemption form must be filled out</t>
  </si>
  <si>
    <t>There are 3 separate taxes and fees levied:</t>
  </si>
  <si>
    <t>To qualify for sales tax exemption, an ST5 tax exemption form must be filled out</t>
  </si>
  <si>
    <t>Only federal employees paying with a federal GSA credit card are exempt from the $5 hotel/motel fee</t>
  </si>
  <si>
    <t>No Georgia State entity, organization, or governemental department is exempt from the $5 fee</t>
  </si>
  <si>
    <t>Occupancy Exemption Form</t>
  </si>
  <si>
    <t>Sales Tax Exemption Form</t>
  </si>
  <si>
    <t xml:space="preserve">Hotel will not split payments per room. </t>
  </si>
  <si>
    <t>One method of payment  per room.</t>
  </si>
  <si>
    <t>Skills USA</t>
  </si>
  <si>
    <t>Jane Doe, Jill Doe, Joanne Doe, Jackie Doe</t>
  </si>
  <si>
    <t>John Smith, Jack Smith, Joe Smith, Jesse Smith</t>
  </si>
  <si>
    <t>The mandatory $5 fee is not considered eligible for exemption under GA law</t>
  </si>
  <si>
    <t>The Omni Atlanta Hotel at CNN Center</t>
  </si>
  <si>
    <t>Thank you for choosing The Omni Atlanta Hotel at CNN Center</t>
  </si>
  <si>
    <t>Cash, personal credit cards, personal checks, or other 3rd party forms of payment are not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</si>
</sst>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quot;$&quot;#,##0.00"/>
    <numFmt numFmtId="165" formatCode="dd\-mmm\-yy_)"/>
    <numFmt numFmtId="166" formatCode="0_)"/>
  </numFmts>
  <fonts count="43" x14ac:knownFonts="1">
    <font>
      <sz val="10"/>
      <name val="Arial"/>
      <family val="2"/>
    </font>
    <font>
      <sz val="11"/>
      <color theme="1"/>
      <name val="Calibri"/>
      <family val="2"/>
      <scheme val="minor"/>
    </font>
    <font>
      <sz val="11"/>
      <color theme="1"/>
      <name val="Calibri"/>
      <family val="2"/>
      <scheme val="minor"/>
    </font>
    <font>
      <sz val="12"/>
      <color rgb="FF0000FF"/>
      <name val="Arial"/>
      <family val="2"/>
    </font>
    <font>
      <sz val="12"/>
      <name val="Arial"/>
      <family val="2"/>
    </font>
    <font>
      <sz val="12"/>
      <color indexed="12"/>
      <name val="Arial"/>
      <family val="2"/>
    </font>
    <font>
      <b/>
      <sz val="12"/>
      <color indexed="12"/>
      <name val="Arial"/>
      <family val="2"/>
    </font>
    <font>
      <b/>
      <sz val="11"/>
      <color theme="1"/>
      <name val="Calibri"/>
      <family val="2"/>
      <scheme val="minor"/>
    </font>
    <font>
      <b/>
      <sz val="11"/>
      <name val="Arial"/>
      <family val="2"/>
    </font>
    <font>
      <sz val="10"/>
      <name val="Arial Black"/>
      <family val="2"/>
    </font>
    <font>
      <b/>
      <sz val="10"/>
      <color indexed="12"/>
      <name val="Arial Black"/>
      <family val="2"/>
    </font>
    <font>
      <sz val="10"/>
      <color indexed="12"/>
      <name val="Arial Black"/>
      <family val="2"/>
    </font>
    <font>
      <i/>
      <sz val="10"/>
      <name val="Arial"/>
      <family val="2"/>
    </font>
    <font>
      <sz val="11"/>
      <color rgb="FF0000FF"/>
      <name val="Arial"/>
      <family val="2"/>
    </font>
    <font>
      <sz val="10"/>
      <color rgb="FF0000FF"/>
      <name val="Arial"/>
      <family val="2"/>
    </font>
    <font>
      <b/>
      <sz val="12"/>
      <name val="Arial"/>
      <family val="2"/>
    </font>
    <font>
      <b/>
      <sz val="14"/>
      <name val="Arial"/>
      <family val="2"/>
    </font>
    <font>
      <b/>
      <sz val="18"/>
      <name val="Arial"/>
      <family val="2"/>
    </font>
    <font>
      <b/>
      <sz val="20"/>
      <name val="Arial"/>
      <family val="2"/>
    </font>
    <font>
      <b/>
      <sz val="28"/>
      <color rgb="FFFF0000"/>
      <name val="Arial Black"/>
      <family val="2"/>
    </font>
    <font>
      <i/>
      <sz val="20"/>
      <color theme="1"/>
      <name val="Calibri"/>
      <family val="2"/>
      <scheme val="minor"/>
    </font>
    <font>
      <i/>
      <sz val="20"/>
      <name val="Arial"/>
      <family val="2"/>
    </font>
    <font>
      <sz val="14"/>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2"/>
      <color theme="0"/>
      <name val="Calibri"/>
      <family val="2"/>
      <scheme val="minor"/>
    </font>
    <font>
      <sz val="12"/>
      <color rgb="FF9C0006"/>
      <name val="Calibri"/>
      <family val="2"/>
      <scheme val="minor"/>
    </font>
    <font>
      <b/>
      <sz val="12"/>
      <color rgb="FFFA7D00"/>
      <name val="Calibri"/>
      <family val="2"/>
      <scheme val="minor"/>
    </font>
    <font>
      <b/>
      <sz val="12"/>
      <color theme="0"/>
      <name val="Calibri"/>
      <family val="2"/>
      <scheme val="minor"/>
    </font>
    <font>
      <i/>
      <sz val="12"/>
      <color rgb="FF7F7F7F"/>
      <name val="Calibri"/>
      <family val="2"/>
      <scheme val="minor"/>
    </font>
    <font>
      <sz val="12"/>
      <color rgb="FF006100"/>
      <name val="Calibri"/>
      <family val="2"/>
      <scheme val="minor"/>
    </font>
    <font>
      <sz val="12"/>
      <color rgb="FF3F3F76"/>
      <name val="Calibri"/>
      <family val="2"/>
      <scheme val="minor"/>
    </font>
    <font>
      <sz val="12"/>
      <color rgb="FFFA7D00"/>
      <name val="Calibri"/>
      <family val="2"/>
      <scheme val="minor"/>
    </font>
    <font>
      <sz val="12"/>
      <color rgb="FF9C5700"/>
      <name val="Calibri"/>
      <family val="2"/>
      <scheme val="minor"/>
    </font>
    <font>
      <b/>
      <sz val="12"/>
      <color rgb="FF3F3F3F"/>
      <name val="Calibri"/>
      <family val="2"/>
      <scheme val="minor"/>
    </font>
    <font>
      <sz val="18"/>
      <color theme="3"/>
      <name val="Cambria"/>
      <family val="2"/>
      <scheme val="major"/>
    </font>
    <font>
      <b/>
      <sz val="12"/>
      <color theme="1"/>
      <name val="Calibri"/>
      <family val="2"/>
      <scheme val="minor"/>
    </font>
    <font>
      <sz val="12"/>
      <color rgb="FFFF0000"/>
      <name val="Calibri"/>
      <family val="2"/>
      <scheme val="minor"/>
    </font>
    <font>
      <u/>
      <sz val="11"/>
      <color theme="10"/>
      <name val="Calibri"/>
      <family val="2"/>
      <scheme val="minor"/>
    </font>
    <font>
      <b/>
      <sz val="10"/>
      <name val="Arial"/>
      <family val="2"/>
    </font>
  </fonts>
  <fills count="45">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0ADF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F0"/>
        <bgColor indexed="64"/>
      </patternFill>
    </fill>
    <fill>
      <patternFill patternType="solid">
        <fgColor theme="8" tint="0.39997558519241921"/>
        <bgColor indexed="64"/>
      </patternFill>
    </fill>
    <fill>
      <patternFill patternType="solid">
        <fgColor theme="4"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 fillId="0" borderId="0"/>
    <xf numFmtId="0" fontId="27" fillId="0" borderId="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5"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6"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9" fillId="7" borderId="0" applyNumberFormat="0" applyBorder="0" applyAlignment="0" applyProtection="0"/>
    <xf numFmtId="0" fontId="30" fillId="10" borderId="4" applyNumberFormat="0" applyAlignment="0" applyProtection="0"/>
    <xf numFmtId="0" fontId="31" fillId="11" borderId="7" applyNumberFormat="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9" borderId="4" applyNumberFormat="0" applyAlignment="0" applyProtection="0"/>
    <xf numFmtId="0" fontId="35" fillId="0" borderId="6" applyNumberFormat="0" applyFill="0" applyAlignment="0" applyProtection="0"/>
    <xf numFmtId="0" fontId="36" fillId="8" borderId="0" applyNumberFormat="0" applyBorder="0" applyAlignment="0" applyProtection="0"/>
    <xf numFmtId="0" fontId="27" fillId="12" borderId="8" applyNumberFormat="0" applyFont="0" applyAlignment="0" applyProtection="0"/>
    <xf numFmtId="0" fontId="37" fillId="10" borderId="5"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3" fillId="0" borderId="0"/>
    <xf numFmtId="0" fontId="41" fillId="0" borderId="0" applyNumberFormat="0" applyFill="0" applyBorder="0" applyAlignment="0" applyProtection="0"/>
    <xf numFmtId="0" fontId="1" fillId="0" borderId="0"/>
    <xf numFmtId="44" fontId="23" fillId="0" borderId="0" applyFont="0" applyFill="0" applyBorder="0" applyAlignment="0" applyProtection="0"/>
  </cellStyleXfs>
  <cellXfs count="102">
    <xf numFmtId="0" fontId="0" fillId="0" borderId="0" xfId="0"/>
    <xf numFmtId="164" fontId="0" fillId="0" borderId="0" xfId="0" applyNumberFormat="1"/>
    <xf numFmtId="0" fontId="4" fillId="0" borderId="0" xfId="0" applyFont="1"/>
    <xf numFmtId="0" fontId="4" fillId="0" borderId="0" xfId="0" applyFont="1" applyProtection="1"/>
    <xf numFmtId="0" fontId="0" fillId="0" borderId="0" xfId="0" applyBorder="1"/>
    <xf numFmtId="0" fontId="9" fillId="0" borderId="0" xfId="0" applyFont="1"/>
    <xf numFmtId="0" fontId="12" fillId="2" borderId="0" xfId="0" applyFont="1" applyFill="1" applyBorder="1" applyAlignment="1">
      <alignment horizontal="center" vertical="center"/>
    </xf>
    <xf numFmtId="0" fontId="16" fillId="2" borderId="0" xfId="0" applyFont="1" applyFill="1" applyBorder="1" applyAlignment="1">
      <alignment horizontal="right"/>
    </xf>
    <xf numFmtId="0" fontId="16" fillId="2" borderId="0" xfId="0" applyFont="1" applyFill="1" applyBorder="1" applyAlignment="1">
      <alignment horizontal="left"/>
    </xf>
    <xf numFmtId="164" fontId="0" fillId="0" borderId="0" xfId="0" applyNumberFormat="1" applyBorder="1"/>
    <xf numFmtId="164" fontId="9" fillId="5" borderId="0" xfId="0" applyNumberFormat="1" applyFont="1" applyFill="1" applyBorder="1"/>
    <xf numFmtId="0" fontId="4" fillId="0" borderId="0" xfId="0" applyFont="1" applyBorder="1" applyProtection="1"/>
    <xf numFmtId="0" fontId="4" fillId="0" borderId="0" xfId="0" applyFont="1" applyBorder="1"/>
    <xf numFmtId="0" fontId="9" fillId="2" borderId="0" xfId="0" applyFont="1" applyFill="1" applyBorder="1"/>
    <xf numFmtId="7" fontId="9" fillId="5" borderId="0" xfId="0" applyNumberFormat="1" applyFont="1" applyFill="1" applyBorder="1"/>
    <xf numFmtId="0" fontId="9" fillId="2" borderId="0" xfId="0" applyFont="1" applyFill="1" applyBorder="1" applyAlignment="1">
      <alignment horizontal="center"/>
    </xf>
    <xf numFmtId="0" fontId="11"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15" fillId="2" borderId="0" xfId="0" applyFont="1" applyFill="1" applyBorder="1" applyAlignment="1">
      <alignment horizontal="left"/>
    </xf>
    <xf numFmtId="0" fontId="9" fillId="5" borderId="0" xfId="0" applyFont="1" applyFill="1" applyBorder="1"/>
    <xf numFmtId="0" fontId="9" fillId="0" borderId="0" xfId="0" applyFont="1" applyBorder="1"/>
    <xf numFmtId="164" fontId="9" fillId="2" borderId="0" xfId="0" applyNumberFormat="1" applyFont="1" applyFill="1" applyBorder="1"/>
    <xf numFmtId="0" fontId="9" fillId="2" borderId="0" xfId="0" applyFont="1" applyFill="1" applyBorder="1" applyAlignment="1">
      <alignment horizontal="right"/>
    </xf>
    <xf numFmtId="7" fontId="9" fillId="2" borderId="0" xfId="0" applyNumberFormat="1" applyFont="1" applyFill="1" applyBorder="1"/>
    <xf numFmtId="0" fontId="22" fillId="2" borderId="0" xfId="0" applyFont="1" applyFill="1" applyBorder="1" applyAlignment="1"/>
    <xf numFmtId="7" fontId="16" fillId="2" borderId="0" xfId="0" applyNumberFormat="1" applyFont="1" applyFill="1" applyBorder="1" applyAlignment="1"/>
    <xf numFmtId="0" fontId="16" fillId="2" borderId="0" xfId="0" applyFont="1" applyFill="1" applyBorder="1"/>
    <xf numFmtId="0" fontId="22" fillId="2" borderId="0" xfId="0" applyFont="1" applyFill="1" applyBorder="1"/>
    <xf numFmtId="164" fontId="22" fillId="2" borderId="0" xfId="0" applyNumberFormat="1" applyFont="1" applyFill="1" applyBorder="1"/>
    <xf numFmtId="0" fontId="4" fillId="2" borderId="0" xfId="0" applyFont="1" applyFill="1" applyBorder="1"/>
    <xf numFmtId="0" fontId="0" fillId="2" borderId="0" xfId="0" applyFill="1" applyBorder="1"/>
    <xf numFmtId="164" fontId="0" fillId="2" borderId="0" xfId="0" applyNumberFormat="1" applyFill="1" applyBorder="1"/>
    <xf numFmtId="0" fontId="0" fillId="37" borderId="0" xfId="0" applyFill="1" applyBorder="1"/>
    <xf numFmtId="0" fontId="17" fillId="37" borderId="0" xfId="0" applyFont="1" applyFill="1" applyBorder="1" applyAlignment="1"/>
    <xf numFmtId="0" fontId="7" fillId="37" borderId="0" xfId="0" applyFont="1" applyFill="1" applyBorder="1"/>
    <xf numFmtId="165" fontId="6" fillId="37" borderId="0" xfId="0" applyNumberFormat="1" applyFont="1" applyFill="1" applyBorder="1" applyProtection="1"/>
    <xf numFmtId="0" fontId="8" fillId="37" borderId="0" xfId="0" applyFont="1" applyFill="1" applyBorder="1" applyAlignment="1" applyProtection="1">
      <alignment horizontal="right"/>
      <protection locked="0"/>
    </xf>
    <xf numFmtId="164" fontId="0" fillId="37" borderId="0" xfId="0" applyNumberFormat="1" applyFill="1" applyBorder="1"/>
    <xf numFmtId="0" fontId="0" fillId="37" borderId="0" xfId="0" applyFont="1" applyFill="1" applyBorder="1" applyProtection="1">
      <protection locked="0"/>
    </xf>
    <xf numFmtId="0" fontId="4" fillId="37" borderId="0" xfId="0" applyFont="1" applyFill="1" applyBorder="1"/>
    <xf numFmtId="0" fontId="6" fillId="37" borderId="0" xfId="0" applyFont="1" applyFill="1" applyBorder="1" applyProtection="1"/>
    <xf numFmtId="0" fontId="5" fillId="37" borderId="0" xfId="0" applyFont="1" applyFill="1" applyBorder="1" applyProtection="1"/>
    <xf numFmtId="0" fontId="9" fillId="37" borderId="0" xfId="0" applyFont="1" applyFill="1" applyBorder="1"/>
    <xf numFmtId="16" fontId="3" fillId="37" borderId="0" xfId="0" applyNumberFormat="1" applyFont="1" applyFill="1" applyBorder="1" applyAlignment="1" applyProtection="1">
      <alignment horizontal="center"/>
    </xf>
    <xf numFmtId="16" fontId="3" fillId="37" borderId="0" xfId="0" applyNumberFormat="1" applyFont="1" applyFill="1" applyBorder="1" applyAlignment="1">
      <alignment horizontal="center"/>
    </xf>
    <xf numFmtId="0" fontId="14" fillId="37" borderId="0" xfId="0" applyFont="1" applyFill="1" applyBorder="1" applyAlignment="1" applyProtection="1">
      <alignment horizontal="center" wrapText="1"/>
    </xf>
    <xf numFmtId="166" fontId="4" fillId="37" borderId="0" xfId="0" applyNumberFormat="1" applyFont="1" applyFill="1" applyBorder="1" applyAlignment="1" applyProtection="1">
      <alignment horizontal="center"/>
      <protection locked="0"/>
    </xf>
    <xf numFmtId="0" fontId="3" fillId="37" borderId="0" xfId="0" applyFont="1" applyFill="1" applyBorder="1" applyAlignment="1" applyProtection="1">
      <alignment horizontal="center"/>
    </xf>
    <xf numFmtId="7" fontId="4" fillId="37" borderId="0" xfId="0" applyNumberFormat="1" applyFont="1" applyFill="1" applyBorder="1" applyAlignment="1" applyProtection="1">
      <alignment horizontal="center"/>
    </xf>
    <xf numFmtId="7" fontId="3" fillId="37" borderId="0" xfId="0" applyNumberFormat="1" applyFont="1" applyFill="1" applyBorder="1" applyAlignment="1" applyProtection="1">
      <alignment horizontal="center"/>
    </xf>
    <xf numFmtId="166" fontId="4" fillId="37" borderId="0" xfId="0" applyNumberFormat="1" applyFont="1" applyFill="1" applyBorder="1" applyAlignment="1" applyProtection="1">
      <alignment horizontal="center"/>
    </xf>
    <xf numFmtId="0" fontId="13" fillId="37" borderId="0" xfId="0" applyFont="1" applyFill="1" applyBorder="1" applyAlignment="1" applyProtection="1">
      <alignment wrapText="1"/>
    </xf>
    <xf numFmtId="0" fontId="13" fillId="37" borderId="0" xfId="0" applyFont="1" applyFill="1" applyBorder="1" applyAlignment="1" applyProtection="1">
      <alignment horizontal="center" wrapText="1"/>
    </xf>
    <xf numFmtId="166" fontId="4" fillId="37" borderId="0" xfId="0" applyNumberFormat="1" applyFont="1" applyFill="1" applyBorder="1" applyAlignment="1" applyProtection="1">
      <alignment horizontal="center" vertical="center"/>
      <protection locked="0"/>
    </xf>
    <xf numFmtId="0" fontId="3" fillId="37" borderId="0" xfId="0" applyFont="1" applyFill="1" applyBorder="1" applyAlignment="1" applyProtection="1">
      <alignment horizontal="center" vertical="center" wrapText="1"/>
    </xf>
    <xf numFmtId="7" fontId="4" fillId="37" borderId="0" xfId="0" applyNumberFormat="1" applyFont="1" applyFill="1" applyBorder="1" applyAlignment="1" applyProtection="1">
      <alignment horizontal="center" vertical="center"/>
    </xf>
    <xf numFmtId="7" fontId="3" fillId="37" borderId="0" xfId="0" applyNumberFormat="1" applyFont="1" applyFill="1" applyBorder="1" applyAlignment="1" applyProtection="1">
      <alignment horizontal="center" vertical="center"/>
    </xf>
    <xf numFmtId="166" fontId="4" fillId="37" borderId="0" xfId="0" applyNumberFormat="1" applyFont="1" applyFill="1" applyBorder="1" applyAlignment="1" applyProtection="1">
      <alignment horizontal="center" vertical="center"/>
    </xf>
    <xf numFmtId="0" fontId="11" fillId="2" borderId="0" xfId="0" applyFont="1" applyFill="1" applyBorder="1" applyAlignment="1" applyProtection="1">
      <alignment horizontal="center"/>
    </xf>
    <xf numFmtId="0" fontId="16" fillId="2" borderId="0" xfId="0" applyFont="1" applyFill="1" applyBorder="1" applyAlignment="1">
      <alignment horizontal="left"/>
    </xf>
    <xf numFmtId="0" fontId="11" fillId="2" borderId="0" xfId="0" applyFont="1" applyFill="1" applyBorder="1" applyAlignment="1" applyProtection="1">
      <alignment horizontal="center"/>
    </xf>
    <xf numFmtId="0" fontId="16" fillId="2" borderId="0" xfId="0" applyFont="1" applyFill="1" applyBorder="1" applyAlignment="1">
      <alignment horizontal="left"/>
    </xf>
    <xf numFmtId="166" fontId="15" fillId="37" borderId="0" xfId="0" applyNumberFormat="1" applyFont="1" applyFill="1" applyBorder="1" applyAlignment="1" applyProtection="1">
      <alignment horizontal="right"/>
      <protection locked="0"/>
    </xf>
    <xf numFmtId="0" fontId="0" fillId="0" borderId="0" xfId="0" applyAlignment="1">
      <alignment horizontal="right"/>
    </xf>
    <xf numFmtId="14" fontId="42" fillId="37" borderId="0" xfId="0" applyNumberFormat="1" applyFont="1" applyFill="1" applyBorder="1"/>
    <xf numFmtId="0" fontId="0" fillId="4" borderId="0" xfId="0" applyFill="1" applyAlignment="1">
      <alignment horizontal="left"/>
    </xf>
    <xf numFmtId="1" fontId="9" fillId="2" borderId="0" xfId="0" applyNumberFormat="1" applyFont="1" applyFill="1" applyBorder="1"/>
    <xf numFmtId="0" fontId="0" fillId="38" borderId="0" xfId="0" applyFill="1" applyProtection="1">
      <protection locked="0"/>
    </xf>
    <xf numFmtId="14" fontId="0" fillId="38" borderId="0" xfId="0" applyNumberFormat="1" applyFill="1" applyProtection="1">
      <protection locked="0"/>
    </xf>
    <xf numFmtId="44" fontId="0" fillId="38" borderId="0" xfId="47" applyFont="1" applyFill="1" applyProtection="1">
      <protection locked="0"/>
    </xf>
    <xf numFmtId="0" fontId="0" fillId="41" borderId="0" xfId="0" applyFill="1" applyAlignment="1">
      <alignment horizontal="center"/>
    </xf>
    <xf numFmtId="0" fontId="0" fillId="41" borderId="0" xfId="0" applyFill="1" applyAlignment="1">
      <alignment horizontal="center" wrapText="1"/>
    </xf>
    <xf numFmtId="0" fontId="0" fillId="43" borderId="0" xfId="0" applyFill="1" applyAlignment="1">
      <alignment horizontal="center" wrapText="1"/>
    </xf>
    <xf numFmtId="0" fontId="42" fillId="43" borderId="0" xfId="0" applyFont="1" applyFill="1" applyAlignment="1">
      <alignment horizontal="left"/>
    </xf>
    <xf numFmtId="0" fontId="22" fillId="39" borderId="0" xfId="0" applyFont="1" applyFill="1" applyAlignment="1">
      <alignment horizontal="center" wrapText="1"/>
    </xf>
    <xf numFmtId="0" fontId="22" fillId="39" borderId="0" xfId="0" applyFont="1" applyFill="1" applyAlignment="1">
      <alignment horizontal="center"/>
    </xf>
    <xf numFmtId="0" fontId="16" fillId="39" borderId="0" xfId="0" applyFont="1" applyFill="1" applyAlignment="1">
      <alignment horizontal="center" wrapText="1"/>
    </xf>
    <xf numFmtId="0" fontId="22" fillId="39" borderId="0" xfId="0" applyFont="1" applyFill="1" applyAlignment="1">
      <alignment horizontal="center" vertical="center" wrapText="1"/>
    </xf>
    <xf numFmtId="0" fontId="22" fillId="4" borderId="0" xfId="0" applyFont="1" applyFill="1" applyAlignment="1">
      <alignment horizontal="center" vertical="center"/>
    </xf>
    <xf numFmtId="0" fontId="0" fillId="4" borderId="0" xfId="0" applyFill="1" applyAlignment="1">
      <alignment horizontal="left"/>
    </xf>
    <xf numFmtId="0" fontId="0" fillId="40" borderId="0" xfId="0" applyFill="1" applyAlignment="1">
      <alignment horizontal="left"/>
    </xf>
    <xf numFmtId="0" fontId="0" fillId="40" borderId="0" xfId="0" applyFill="1" applyAlignment="1">
      <alignment horizontal="center"/>
    </xf>
    <xf numFmtId="0" fontId="0" fillId="40" borderId="0" xfId="0" applyFill="1" applyAlignment="1">
      <alignment horizontal="center" wrapText="1"/>
    </xf>
    <xf numFmtId="0" fontId="0" fillId="38" borderId="0" xfId="0" applyFill="1" applyAlignment="1" applyProtection="1">
      <alignment horizontal="left"/>
      <protection locked="0"/>
    </xf>
    <xf numFmtId="0" fontId="0" fillId="0" borderId="0" xfId="0" applyAlignment="1">
      <alignment horizontal="right"/>
    </xf>
    <xf numFmtId="0" fontId="22" fillId="41" borderId="0" xfId="0" applyFont="1" applyFill="1" applyAlignment="1">
      <alignment horizontal="center" vertical="center"/>
    </xf>
    <xf numFmtId="0" fontId="22" fillId="44" borderId="0" xfId="0" applyFont="1" applyFill="1" applyAlignment="1">
      <alignment horizontal="center" vertical="center"/>
    </xf>
    <xf numFmtId="0" fontId="20" fillId="2" borderId="0" xfId="0" applyFont="1" applyFill="1" applyBorder="1" applyAlignment="1">
      <alignment horizontal="center"/>
    </xf>
    <xf numFmtId="0" fontId="21" fillId="2" borderId="0" xfId="0" applyFont="1" applyFill="1" applyBorder="1" applyAlignment="1">
      <alignment horizontal="center" vertical="center"/>
    </xf>
    <xf numFmtId="0" fontId="12" fillId="3" borderId="0" xfId="0" applyFont="1" applyFill="1" applyBorder="1" applyAlignment="1">
      <alignment horizontal="center" vertical="center" wrapText="1"/>
    </xf>
    <xf numFmtId="0" fontId="18" fillId="4" borderId="0" xfId="0" applyFont="1" applyFill="1" applyBorder="1" applyAlignment="1">
      <alignment horizontal="center"/>
    </xf>
    <xf numFmtId="0" fontId="22" fillId="2" borderId="0" xfId="0" applyFont="1" applyFill="1" applyBorder="1" applyAlignment="1">
      <alignment horizontal="left"/>
    </xf>
    <xf numFmtId="0" fontId="9" fillId="5" borderId="0" xfId="0" applyFont="1" applyFill="1" applyBorder="1" applyAlignment="1">
      <alignment horizontal="right"/>
    </xf>
    <xf numFmtId="0" fontId="22" fillId="2" borderId="0" xfId="0" applyFont="1" applyFill="1" applyBorder="1" applyAlignment="1">
      <alignment horizontal="left" wrapText="1"/>
    </xf>
    <xf numFmtId="0" fontId="19" fillId="37" borderId="0" xfId="0" applyFont="1" applyFill="1" applyBorder="1" applyAlignment="1">
      <alignment horizontal="center"/>
    </xf>
    <xf numFmtId="0" fontId="16" fillId="2" borderId="0" xfId="0" applyFont="1" applyFill="1" applyBorder="1" applyAlignment="1">
      <alignment horizontal="left"/>
    </xf>
    <xf numFmtId="0" fontId="15" fillId="5" borderId="0" xfId="0" applyFont="1" applyFill="1" applyBorder="1" applyAlignment="1">
      <alignment horizontal="center"/>
    </xf>
    <xf numFmtId="0" fontId="8" fillId="37" borderId="0" xfId="0" applyFont="1" applyFill="1" applyBorder="1" applyAlignment="1" applyProtection="1">
      <alignment horizontal="center"/>
      <protection locked="0"/>
    </xf>
    <xf numFmtId="0" fontId="17" fillId="37" borderId="0" xfId="0" applyFont="1" applyFill="1" applyBorder="1" applyAlignment="1">
      <alignment horizontal="left"/>
    </xf>
    <xf numFmtId="0" fontId="0" fillId="37" borderId="0" xfId="0" applyFill="1" applyBorder="1" applyAlignment="1">
      <alignment horizontal="left"/>
    </xf>
    <xf numFmtId="0" fontId="9" fillId="2" borderId="0" xfId="0" applyFont="1" applyFill="1" applyBorder="1" applyAlignment="1">
      <alignment horizontal="left"/>
    </xf>
    <xf numFmtId="0" fontId="22" fillId="42" borderId="0" xfId="0" applyFont="1" applyFill="1" applyBorder="1" applyAlignment="1">
      <alignment horizontal="left"/>
    </xf>
  </cellXfs>
  <cellStyles count="48">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heck Cell 2" xfId="33" xr:uid="{00000000-0005-0000-0000-00001A000000}"/>
    <cellStyle name="Currency" xfId="47" builtinId="4"/>
    <cellStyle name="Explanatory Text 2" xfId="34" xr:uid="{00000000-0005-0000-0000-00001C000000}"/>
    <cellStyle name="Good 2" xfId="35" xr:uid="{00000000-0005-0000-0000-00001D000000}"/>
    <cellStyle name="Heading 1" xfId="1" builtinId="16" customBuiltin="1"/>
    <cellStyle name="Heading 2" xfId="2" builtinId="17" customBuiltin="1"/>
    <cellStyle name="Heading 3" xfId="3" builtinId="18" customBuiltin="1"/>
    <cellStyle name="Heading 4" xfId="4" builtinId="19" customBuiltin="1"/>
    <cellStyle name="Hyperlink 2" xfId="45"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6" xr:uid="{00000000-0005-0000-0000-000027000000}"/>
    <cellStyle name="Normal 3" xfId="44" xr:uid="{00000000-0005-0000-0000-000028000000}"/>
    <cellStyle name="Normal 4" xfId="5" xr:uid="{00000000-0005-0000-0000-000029000000}"/>
    <cellStyle name="Normal 5" xfId="46" xr:uid="{00000000-0005-0000-0000-00002A000000}"/>
    <cellStyle name="Note 2" xfId="39" xr:uid="{00000000-0005-0000-0000-00002B000000}"/>
    <cellStyle name="Output 2" xfId="40" xr:uid="{00000000-0005-0000-0000-00002C000000}"/>
    <cellStyle name="Title 2" xfId="41" xr:uid="{00000000-0005-0000-0000-00002D000000}"/>
    <cellStyle name="Total 2" xfId="42" xr:uid="{00000000-0005-0000-0000-00002E000000}"/>
    <cellStyle name="Warning Text 2" xfId="43" xr:uid="{00000000-0005-0000-0000-00002F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152400</xdr:colOff>
          <xdr:row>33</xdr:row>
          <xdr:rowOff>76200</xdr:rowOff>
        </xdr:from>
        <xdr:to>
          <xdr:col>15</xdr:col>
          <xdr:colOff>457200</xdr:colOff>
          <xdr:row>37</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42</xdr:row>
          <xdr:rowOff>95250</xdr:rowOff>
        </xdr:from>
        <xdr:to>
          <xdr:col>15</xdr:col>
          <xdr:colOff>485775</xdr:colOff>
          <xdr:row>47</xdr:row>
          <xdr:rowOff>57150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67235</xdr:colOff>
      <xdr:row>3</xdr:row>
      <xdr:rowOff>11206</xdr:rowOff>
    </xdr:from>
    <xdr:to>
      <xdr:col>5</xdr:col>
      <xdr:colOff>937932</xdr:colOff>
      <xdr:row>6</xdr:row>
      <xdr:rowOff>188259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147" y="481853"/>
          <a:ext cx="44005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89647</xdr:colOff>
      <xdr:row>3</xdr:row>
      <xdr:rowOff>44823</xdr:rowOff>
    </xdr:from>
    <xdr:to>
      <xdr:col>6</xdr:col>
      <xdr:colOff>131109</xdr:colOff>
      <xdr:row>6</xdr:row>
      <xdr:rowOff>221876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559" y="515470"/>
          <a:ext cx="44005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C2:P48"/>
  <sheetViews>
    <sheetView tabSelected="1" workbookViewId="0">
      <selection activeCell="D16" sqref="D16"/>
    </sheetView>
  </sheetViews>
  <sheetFormatPr defaultRowHeight="12.75" x14ac:dyDescent="0.2"/>
  <cols>
    <col min="3" max="3" width="16.5703125" bestFit="1" customWidth="1"/>
    <col min="4" max="4" width="32.140625" customWidth="1"/>
    <col min="6" max="6" width="14.7109375" customWidth="1"/>
    <col min="7" max="7" width="14.5703125" customWidth="1"/>
    <col min="12" max="12" width="0" hidden="1" customWidth="1"/>
  </cols>
  <sheetData>
    <row r="2" spans="3:14" x14ac:dyDescent="0.2">
      <c r="C2" s="82" t="s">
        <v>39</v>
      </c>
      <c r="D2" s="71"/>
      <c r="E2" s="71"/>
      <c r="F2" s="71"/>
      <c r="G2" s="71"/>
      <c r="H2" s="71"/>
    </row>
    <row r="3" spans="3:14" x14ac:dyDescent="0.2">
      <c r="C3" s="71"/>
      <c r="D3" s="71"/>
      <c r="E3" s="71"/>
      <c r="F3" s="71"/>
      <c r="G3" s="71"/>
      <c r="H3" s="71"/>
    </row>
    <row r="4" spans="3:14" x14ac:dyDescent="0.2">
      <c r="C4" s="71"/>
      <c r="D4" s="71"/>
      <c r="E4" s="71"/>
      <c r="F4" s="71"/>
      <c r="G4" s="71"/>
      <c r="H4" s="71"/>
    </row>
    <row r="6" spans="3:14" x14ac:dyDescent="0.2">
      <c r="C6" t="s">
        <v>63</v>
      </c>
      <c r="D6" s="67" t="s">
        <v>86</v>
      </c>
      <c r="F6" s="81" t="s">
        <v>64</v>
      </c>
      <c r="G6" s="81"/>
      <c r="H6" s="81"/>
      <c r="I6" s="81"/>
      <c r="J6" s="81"/>
      <c r="K6" s="81"/>
      <c r="L6" s="81"/>
      <c r="M6" s="81"/>
      <c r="N6" s="81"/>
    </row>
    <row r="7" spans="3:14" x14ac:dyDescent="0.2">
      <c r="C7" t="s">
        <v>65</v>
      </c>
      <c r="D7" s="67" t="s">
        <v>67</v>
      </c>
      <c r="F7" s="65" t="s">
        <v>66</v>
      </c>
      <c r="G7" s="65"/>
      <c r="H7" s="65"/>
      <c r="I7" s="65"/>
      <c r="J7" s="65"/>
      <c r="K7" s="65"/>
      <c r="L7" s="65"/>
      <c r="M7" s="65"/>
      <c r="N7" s="65"/>
    </row>
    <row r="8" spans="3:14" x14ac:dyDescent="0.2">
      <c r="C8" t="s">
        <v>68</v>
      </c>
      <c r="D8" s="67" t="s">
        <v>70</v>
      </c>
      <c r="F8" s="65" t="s">
        <v>69</v>
      </c>
      <c r="G8" s="65"/>
      <c r="H8" s="65"/>
      <c r="I8" s="65"/>
      <c r="J8" s="65"/>
      <c r="K8" s="65"/>
      <c r="L8" s="65"/>
      <c r="M8" s="65"/>
      <c r="N8" s="65"/>
    </row>
    <row r="10" spans="3:14" x14ac:dyDescent="0.2">
      <c r="C10" s="63" t="s">
        <v>29</v>
      </c>
      <c r="D10" s="67">
        <v>10</v>
      </c>
      <c r="F10" s="80" t="s">
        <v>40</v>
      </c>
      <c r="G10" s="80"/>
      <c r="H10" s="80"/>
      <c r="I10" s="80"/>
      <c r="J10" s="80"/>
      <c r="K10" s="80"/>
      <c r="L10" s="80"/>
      <c r="M10" s="80"/>
      <c r="N10" s="80"/>
    </row>
    <row r="11" spans="3:14" x14ac:dyDescent="0.2">
      <c r="C11" s="63" t="s">
        <v>27</v>
      </c>
      <c r="D11" s="68">
        <v>44994</v>
      </c>
      <c r="F11" s="80" t="s">
        <v>41</v>
      </c>
      <c r="G11" s="80"/>
      <c r="H11" s="80"/>
      <c r="I11" s="80"/>
      <c r="J11" s="80"/>
      <c r="K11" s="80"/>
      <c r="L11" s="80"/>
      <c r="M11" s="80"/>
      <c r="N11" s="80"/>
    </row>
    <row r="12" spans="3:14" x14ac:dyDescent="0.2">
      <c r="C12" s="63" t="s">
        <v>28</v>
      </c>
      <c r="D12" s="68">
        <v>44996</v>
      </c>
      <c r="F12" s="80" t="s">
        <v>42</v>
      </c>
      <c r="G12" s="80"/>
      <c r="H12" s="80"/>
      <c r="I12" s="80"/>
      <c r="J12" s="80"/>
      <c r="K12" s="80"/>
      <c r="L12" s="80" t="s">
        <v>32</v>
      </c>
      <c r="M12" s="80"/>
      <c r="N12" s="80"/>
    </row>
    <row r="13" spans="3:14" x14ac:dyDescent="0.2">
      <c r="C13" s="63"/>
      <c r="L13" t="s">
        <v>33</v>
      </c>
    </row>
    <row r="14" spans="3:14" x14ac:dyDescent="0.2">
      <c r="C14" s="63"/>
    </row>
    <row r="15" spans="3:14" x14ac:dyDescent="0.2">
      <c r="C15" s="63" t="s">
        <v>30</v>
      </c>
      <c r="D15" s="69">
        <v>188</v>
      </c>
      <c r="F15" s="80" t="s">
        <v>43</v>
      </c>
      <c r="G15" s="80"/>
      <c r="H15" s="80"/>
      <c r="I15" s="80"/>
      <c r="J15" s="80"/>
      <c r="K15" s="80"/>
      <c r="L15" s="80"/>
      <c r="M15" s="80"/>
      <c r="N15" s="80"/>
    </row>
    <row r="16" spans="3:14" x14ac:dyDescent="0.2">
      <c r="C16" s="63" t="s">
        <v>31</v>
      </c>
      <c r="D16" s="67" t="s">
        <v>33</v>
      </c>
      <c r="F16" s="80" t="s">
        <v>44</v>
      </c>
      <c r="G16" s="80"/>
      <c r="H16" s="80"/>
      <c r="I16" s="80"/>
      <c r="J16" s="80"/>
      <c r="K16" s="80"/>
      <c r="L16" s="80"/>
      <c r="M16" s="80"/>
      <c r="N16" s="80"/>
    </row>
    <row r="19" spans="3:16" x14ac:dyDescent="0.2">
      <c r="C19" t="s">
        <v>37</v>
      </c>
      <c r="D19" s="83" t="s">
        <v>87</v>
      </c>
      <c r="E19" s="83"/>
      <c r="F19" s="83"/>
      <c r="G19" s="83"/>
      <c r="I19" s="84" t="s">
        <v>53</v>
      </c>
      <c r="J19" s="84"/>
      <c r="K19" s="83">
        <v>123456789</v>
      </c>
      <c r="L19" s="83"/>
      <c r="M19" s="83"/>
    </row>
    <row r="20" spans="3:16" x14ac:dyDescent="0.2">
      <c r="C20" t="s">
        <v>38</v>
      </c>
      <c r="D20" s="83" t="s">
        <v>88</v>
      </c>
      <c r="E20" s="83"/>
      <c r="F20" s="83"/>
      <c r="G20" s="83"/>
      <c r="I20" s="84" t="s">
        <v>55</v>
      </c>
      <c r="J20" s="84"/>
      <c r="K20" s="83">
        <v>987654321</v>
      </c>
      <c r="L20" s="83"/>
      <c r="M20" s="83"/>
    </row>
    <row r="21" spans="3:16" x14ac:dyDescent="0.2">
      <c r="C21" t="s">
        <v>45</v>
      </c>
      <c r="D21" s="83"/>
      <c r="E21" s="83"/>
      <c r="F21" s="83"/>
      <c r="G21" s="83"/>
      <c r="I21" s="84" t="s">
        <v>56</v>
      </c>
      <c r="J21" s="84"/>
      <c r="K21" s="83"/>
      <c r="L21" s="83"/>
      <c r="M21" s="83"/>
    </row>
    <row r="22" spans="3:16" x14ac:dyDescent="0.2">
      <c r="C22" t="s">
        <v>46</v>
      </c>
      <c r="D22" s="83"/>
      <c r="E22" s="83"/>
      <c r="F22" s="83"/>
      <c r="G22" s="83"/>
      <c r="I22" s="84" t="s">
        <v>57</v>
      </c>
      <c r="J22" s="84"/>
      <c r="K22" s="83"/>
      <c r="L22" s="83"/>
      <c r="M22" s="83"/>
    </row>
    <row r="23" spans="3:16" x14ac:dyDescent="0.2">
      <c r="C23" t="s">
        <v>47</v>
      </c>
      <c r="D23" s="83"/>
      <c r="E23" s="83"/>
      <c r="F23" s="83"/>
      <c r="G23" s="83"/>
      <c r="I23" s="84" t="s">
        <v>58</v>
      </c>
      <c r="J23" s="84"/>
      <c r="K23" s="83"/>
      <c r="L23" s="83"/>
      <c r="M23" s="83"/>
    </row>
    <row r="24" spans="3:16" x14ac:dyDescent="0.2">
      <c r="C24" t="s">
        <v>48</v>
      </c>
      <c r="D24" s="83"/>
      <c r="E24" s="83"/>
      <c r="F24" s="83"/>
      <c r="G24" s="83"/>
      <c r="I24" s="84" t="s">
        <v>59</v>
      </c>
      <c r="J24" s="84"/>
      <c r="K24" s="83"/>
      <c r="L24" s="83"/>
      <c r="M24" s="83"/>
    </row>
    <row r="25" spans="3:16" x14ac:dyDescent="0.2">
      <c r="C25" t="s">
        <v>49</v>
      </c>
      <c r="D25" s="83"/>
      <c r="E25" s="83"/>
      <c r="F25" s="83"/>
      <c r="G25" s="83"/>
      <c r="I25" s="84" t="s">
        <v>60</v>
      </c>
      <c r="J25" s="84"/>
      <c r="K25" s="83"/>
      <c r="L25" s="83"/>
      <c r="M25" s="83"/>
    </row>
    <row r="26" spans="3:16" x14ac:dyDescent="0.2">
      <c r="C26" t="s">
        <v>50</v>
      </c>
      <c r="D26" s="83"/>
      <c r="E26" s="83"/>
      <c r="F26" s="83"/>
      <c r="G26" s="83"/>
      <c r="I26" s="84" t="s">
        <v>61</v>
      </c>
      <c r="J26" s="84"/>
      <c r="K26" s="83"/>
      <c r="L26" s="83"/>
      <c r="M26" s="83"/>
    </row>
    <row r="27" spans="3:16" x14ac:dyDescent="0.2">
      <c r="C27" t="s">
        <v>51</v>
      </c>
      <c r="D27" s="83"/>
      <c r="E27" s="83"/>
      <c r="F27" s="83"/>
      <c r="G27" s="83"/>
      <c r="I27" s="84" t="s">
        <v>62</v>
      </c>
      <c r="J27" s="84"/>
      <c r="K27" s="83"/>
      <c r="L27" s="83"/>
      <c r="M27" s="83"/>
    </row>
    <row r="28" spans="3:16" x14ac:dyDescent="0.2">
      <c r="C28" t="s">
        <v>52</v>
      </c>
      <c r="D28" s="83"/>
      <c r="E28" s="83"/>
      <c r="F28" s="83"/>
      <c r="G28" s="83"/>
      <c r="I28" s="84" t="s">
        <v>54</v>
      </c>
      <c r="J28" s="84"/>
      <c r="K28" s="83"/>
      <c r="L28" s="83"/>
      <c r="M28" s="83"/>
    </row>
    <row r="32" spans="3:16" ht="18" customHeight="1" x14ac:dyDescent="0.25">
      <c r="C32" s="74" t="s">
        <v>74</v>
      </c>
      <c r="D32" s="74"/>
      <c r="E32" s="74"/>
      <c r="F32" s="74"/>
      <c r="G32" s="74"/>
      <c r="H32" s="74"/>
      <c r="I32" s="74"/>
      <c r="J32" s="74"/>
      <c r="K32" s="74"/>
      <c r="O32" s="71" t="s">
        <v>82</v>
      </c>
      <c r="P32" s="71"/>
    </row>
    <row r="33" spans="3:16" ht="18" customHeight="1" x14ac:dyDescent="0.25">
      <c r="C33" s="75"/>
      <c r="D33" s="75"/>
      <c r="E33" s="75"/>
      <c r="F33" s="75"/>
      <c r="G33" s="75"/>
      <c r="H33" s="75"/>
      <c r="I33" s="75"/>
      <c r="J33" s="75"/>
      <c r="K33" s="75"/>
      <c r="O33" s="71"/>
      <c r="P33" s="71"/>
    </row>
    <row r="34" spans="3:16" ht="18" customHeight="1" x14ac:dyDescent="0.25">
      <c r="C34" s="75"/>
      <c r="D34" s="75"/>
      <c r="E34" s="75"/>
      <c r="F34" s="75"/>
      <c r="G34" s="75"/>
      <c r="H34" s="75"/>
      <c r="I34" s="75"/>
      <c r="J34" s="75"/>
      <c r="K34" s="75"/>
      <c r="O34" s="70"/>
      <c r="P34" s="70"/>
    </row>
    <row r="35" spans="3:16" ht="18" customHeight="1" x14ac:dyDescent="0.25">
      <c r="C35" s="76" t="s">
        <v>73</v>
      </c>
      <c r="D35" s="76"/>
      <c r="E35" s="76"/>
      <c r="F35" s="76"/>
      <c r="G35" s="76"/>
      <c r="H35" s="76"/>
      <c r="I35" s="76"/>
      <c r="J35" s="76"/>
      <c r="K35" s="76"/>
      <c r="O35" s="70"/>
      <c r="P35" s="70"/>
    </row>
    <row r="36" spans="3:16" ht="18" customHeight="1" x14ac:dyDescent="0.25">
      <c r="C36" s="75"/>
      <c r="D36" s="75"/>
      <c r="E36" s="75"/>
      <c r="F36" s="75"/>
      <c r="G36" s="75"/>
      <c r="H36" s="75"/>
      <c r="I36" s="75"/>
      <c r="J36" s="75"/>
      <c r="K36" s="75"/>
      <c r="O36" s="70"/>
      <c r="P36" s="70"/>
    </row>
    <row r="37" spans="3:16" ht="18" customHeight="1" x14ac:dyDescent="0.25">
      <c r="C37" s="75"/>
      <c r="D37" s="75"/>
      <c r="E37" s="75"/>
      <c r="F37" s="75"/>
      <c r="G37" s="75"/>
      <c r="H37" s="75"/>
      <c r="I37" s="75"/>
      <c r="J37" s="75"/>
      <c r="K37" s="75"/>
      <c r="O37" s="70"/>
      <c r="P37" s="70"/>
    </row>
    <row r="38" spans="3:16" ht="18" customHeight="1" x14ac:dyDescent="0.2">
      <c r="C38" s="77" t="s">
        <v>75</v>
      </c>
      <c r="D38" s="77"/>
      <c r="E38" s="77"/>
      <c r="F38" s="77"/>
      <c r="G38" s="77"/>
      <c r="H38" s="77"/>
      <c r="I38" s="77"/>
      <c r="J38" s="77"/>
      <c r="K38" s="77"/>
      <c r="O38" s="70"/>
      <c r="P38" s="70"/>
    </row>
    <row r="39" spans="3:16" ht="18" customHeight="1" x14ac:dyDescent="0.2">
      <c r="C39" s="77" t="s">
        <v>92</v>
      </c>
      <c r="D39" s="77"/>
      <c r="E39" s="77"/>
      <c r="F39" s="77"/>
      <c r="G39" s="77"/>
      <c r="H39" s="77"/>
      <c r="I39" s="77"/>
      <c r="J39" s="77"/>
      <c r="K39" s="77"/>
      <c r="O39" s="70"/>
      <c r="P39" s="70"/>
    </row>
    <row r="40" spans="3:16" ht="18" customHeight="1" x14ac:dyDescent="0.2">
      <c r="C40" s="77" t="s">
        <v>76</v>
      </c>
      <c r="D40" s="77"/>
      <c r="E40" s="77"/>
      <c r="F40" s="77"/>
      <c r="G40" s="77"/>
      <c r="H40" s="77"/>
      <c r="I40" s="77"/>
      <c r="J40" s="77"/>
      <c r="K40" s="77"/>
    </row>
    <row r="41" spans="3:16" ht="18" customHeight="1" x14ac:dyDescent="0.2">
      <c r="C41" s="77" t="s">
        <v>78</v>
      </c>
      <c r="D41" s="77"/>
      <c r="E41" s="77"/>
      <c r="F41" s="77"/>
      <c r="G41" s="77"/>
      <c r="H41" s="77"/>
      <c r="I41" s="77"/>
      <c r="J41" s="77"/>
      <c r="K41" s="77"/>
      <c r="O41" s="72" t="s">
        <v>83</v>
      </c>
      <c r="P41" s="72"/>
    </row>
    <row r="42" spans="3:16" ht="18" customHeight="1" x14ac:dyDescent="0.2">
      <c r="C42" s="85" t="s">
        <v>77</v>
      </c>
      <c r="D42" s="85"/>
      <c r="E42" s="85"/>
      <c r="F42" s="85"/>
      <c r="G42" s="85"/>
      <c r="H42" s="85"/>
      <c r="I42" s="85"/>
      <c r="J42" s="85"/>
      <c r="K42" s="85"/>
      <c r="O42" s="72"/>
      <c r="P42" s="72"/>
    </row>
    <row r="43" spans="3:16" ht="18" customHeight="1" x14ac:dyDescent="0.2">
      <c r="C43" s="86" t="s">
        <v>79</v>
      </c>
      <c r="D43" s="86"/>
      <c r="E43" s="86"/>
      <c r="F43" s="86"/>
      <c r="G43" s="86"/>
      <c r="H43" s="86"/>
      <c r="I43" s="86"/>
      <c r="J43" s="86"/>
      <c r="K43" s="86"/>
      <c r="O43" s="73"/>
      <c r="P43" s="73"/>
    </row>
    <row r="44" spans="3:16" ht="18" customHeight="1" x14ac:dyDescent="0.2">
      <c r="C44" s="78" t="s">
        <v>80</v>
      </c>
      <c r="D44" s="78"/>
      <c r="E44" s="78"/>
      <c r="F44" s="78"/>
      <c r="G44" s="78"/>
      <c r="H44" s="78"/>
      <c r="I44" s="78"/>
      <c r="J44" s="78"/>
      <c r="K44" s="78"/>
      <c r="O44" s="73"/>
      <c r="P44" s="73"/>
    </row>
    <row r="45" spans="3:16" x14ac:dyDescent="0.2">
      <c r="C45" s="79" t="s">
        <v>81</v>
      </c>
      <c r="D45" s="79"/>
      <c r="E45" s="79"/>
      <c r="F45" s="79"/>
      <c r="G45" s="79"/>
      <c r="H45" s="79"/>
      <c r="I45" s="79"/>
      <c r="J45" s="79"/>
      <c r="K45" s="79"/>
      <c r="O45" s="73"/>
      <c r="P45" s="73"/>
    </row>
    <row r="46" spans="3:16" x14ac:dyDescent="0.2">
      <c r="O46" s="73"/>
      <c r="P46" s="73"/>
    </row>
    <row r="47" spans="3:16" x14ac:dyDescent="0.2">
      <c r="O47" s="73"/>
      <c r="P47" s="73"/>
    </row>
    <row r="48" spans="3:16" x14ac:dyDescent="0.2">
      <c r="O48" s="73"/>
      <c r="P48" s="73"/>
    </row>
  </sheetData>
  <sheetProtection algorithmName="SHA-512" hashValue="XglfbZzUd41ex5MSrEmCBmbkASdMEf90qI5SSYHyRXA18dPMLOVHFb6N76pZH7Lwxt+K/rC1V0qT38viKlduFg==" saltValue="3F12EieJ1IeTXqDI+ix7mw==" spinCount="100000" sheet="1" objects="1" scenarios="1"/>
  <mergeCells count="55">
    <mergeCell ref="C42:K42"/>
    <mergeCell ref="C43:K43"/>
    <mergeCell ref="I24:J24"/>
    <mergeCell ref="I25:J25"/>
    <mergeCell ref="I26:J26"/>
    <mergeCell ref="I27:J27"/>
    <mergeCell ref="I28:J28"/>
    <mergeCell ref="K24:M24"/>
    <mergeCell ref="K25:M25"/>
    <mergeCell ref="K26:M26"/>
    <mergeCell ref="K27:M27"/>
    <mergeCell ref="K28:M28"/>
    <mergeCell ref="D24:G24"/>
    <mergeCell ref="D25:G25"/>
    <mergeCell ref="D26:G26"/>
    <mergeCell ref="D27:G27"/>
    <mergeCell ref="I19:J19"/>
    <mergeCell ref="I20:J20"/>
    <mergeCell ref="I21:J21"/>
    <mergeCell ref="I22:J22"/>
    <mergeCell ref="I23:J23"/>
    <mergeCell ref="K19:M19"/>
    <mergeCell ref="K20:M20"/>
    <mergeCell ref="K21:M21"/>
    <mergeCell ref="K22:M22"/>
    <mergeCell ref="K23:M23"/>
    <mergeCell ref="D28:G28"/>
    <mergeCell ref="D19:G19"/>
    <mergeCell ref="D20:G20"/>
    <mergeCell ref="D21:G21"/>
    <mergeCell ref="D22:G22"/>
    <mergeCell ref="D23:G23"/>
    <mergeCell ref="F10:N10"/>
    <mergeCell ref="F6:N6"/>
    <mergeCell ref="C2:H4"/>
    <mergeCell ref="F16:N16"/>
    <mergeCell ref="F15:N15"/>
    <mergeCell ref="F12:N12"/>
    <mergeCell ref="F11:N11"/>
    <mergeCell ref="O34:P39"/>
    <mergeCell ref="O32:P33"/>
    <mergeCell ref="O41:P42"/>
    <mergeCell ref="O43:P48"/>
    <mergeCell ref="C32:K32"/>
    <mergeCell ref="C33:K33"/>
    <mergeCell ref="C34:K34"/>
    <mergeCell ref="C35:K35"/>
    <mergeCell ref="C36:K36"/>
    <mergeCell ref="C37:K37"/>
    <mergeCell ref="C38:K38"/>
    <mergeCell ref="C44:K44"/>
    <mergeCell ref="C45:K45"/>
    <mergeCell ref="C39:K39"/>
    <mergeCell ref="C40:K40"/>
    <mergeCell ref="C41:K41"/>
  </mergeCells>
  <dataValidations count="1">
    <dataValidation type="list" allowBlank="1" showInputMessage="1" showErrorMessage="1" sqref="D16" xr:uid="{00000000-0002-0000-0000-000000000000}">
      <formula1>list</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3073" r:id="rId4">
          <objectPr defaultSize="0" r:id="rId5">
            <anchor moveWithCells="1">
              <from>
                <xdr:col>14</xdr:col>
                <xdr:colOff>152400</xdr:colOff>
                <xdr:row>33</xdr:row>
                <xdr:rowOff>76200</xdr:rowOff>
              </from>
              <to>
                <xdr:col>15</xdr:col>
                <xdr:colOff>457200</xdr:colOff>
                <xdr:row>37</xdr:row>
                <xdr:rowOff>0</xdr:rowOff>
              </to>
            </anchor>
          </objectPr>
        </oleObject>
      </mc:Choice>
      <mc:Fallback>
        <oleObject progId="AcroExch.Document.DC" dvAspect="DVASPECT_ICON" shapeId="3073" r:id="rId4"/>
      </mc:Fallback>
    </mc:AlternateContent>
    <mc:AlternateContent xmlns:mc="http://schemas.openxmlformats.org/markup-compatibility/2006">
      <mc:Choice Requires="x14">
        <oleObject progId="AcroExch.Document.DC" dvAspect="DVASPECT_ICON" shapeId="3077" r:id="rId6">
          <objectPr defaultSize="0" r:id="rId7">
            <anchor moveWithCells="1">
              <from>
                <xdr:col>14</xdr:col>
                <xdr:colOff>180975</xdr:colOff>
                <xdr:row>42</xdr:row>
                <xdr:rowOff>95250</xdr:rowOff>
              </from>
              <to>
                <xdr:col>15</xdr:col>
                <xdr:colOff>485775</xdr:colOff>
                <xdr:row>47</xdr:row>
                <xdr:rowOff>57150</xdr:rowOff>
              </to>
            </anchor>
          </objectPr>
        </oleObject>
      </mc:Choice>
      <mc:Fallback>
        <oleObject progId="AcroExch.Document.DC" dvAspect="DVASPECT_ICON" shapeId="3077"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pageSetUpPr fitToPage="1"/>
  </sheetPr>
  <dimension ref="A1:V79"/>
  <sheetViews>
    <sheetView topLeftCell="A4" zoomScale="85" zoomScaleNormal="85" workbookViewId="0">
      <selection activeCell="G16" sqref="G16"/>
    </sheetView>
  </sheetViews>
  <sheetFormatPr defaultColWidth="8.85546875" defaultRowHeight="12.75" x14ac:dyDescent="0.2"/>
  <cols>
    <col min="2" max="2" width="21.42578125" bestFit="1" customWidth="1"/>
    <col min="3" max="3" width="15.28515625" customWidth="1"/>
    <col min="4" max="4" width="8" bestFit="1" customWidth="1"/>
    <col min="5" max="5" width="8.140625" style="1" customWidth="1"/>
    <col min="6" max="6" width="16" style="1" bestFit="1" customWidth="1"/>
    <col min="7" max="7" width="21.42578125" customWidth="1"/>
    <col min="8" max="8" width="15.140625" customWidth="1"/>
    <col min="9" max="9" width="7.85546875" bestFit="1" customWidth="1"/>
    <col min="10" max="10" width="11.42578125" bestFit="1" customWidth="1"/>
    <col min="11" max="11" width="17.85546875" customWidth="1"/>
    <col min="12" max="12" width="16.42578125" customWidth="1"/>
  </cols>
  <sheetData>
    <row r="1" spans="1:22" x14ac:dyDescent="0.2">
      <c r="A1" s="32"/>
      <c r="B1" s="32"/>
      <c r="C1" s="32"/>
      <c r="D1" s="32"/>
      <c r="E1" s="32"/>
      <c r="F1" s="32"/>
      <c r="G1" s="32"/>
      <c r="H1" s="32"/>
      <c r="I1" s="32"/>
      <c r="J1" s="32"/>
      <c r="K1" s="64">
        <f ca="1">TODAY()</f>
        <v>44972</v>
      </c>
      <c r="L1" s="32"/>
      <c r="M1" s="4"/>
      <c r="N1" s="4"/>
      <c r="O1" s="4"/>
      <c r="P1" s="4"/>
    </row>
    <row r="2" spans="1:22" x14ac:dyDescent="0.2">
      <c r="A2" s="32"/>
      <c r="B2" s="32"/>
      <c r="C2" s="32"/>
      <c r="D2" s="32"/>
      <c r="E2" s="32"/>
      <c r="F2" s="32"/>
      <c r="G2" s="32"/>
      <c r="H2" s="32"/>
      <c r="I2" s="32"/>
      <c r="J2" s="32"/>
      <c r="K2" s="32"/>
      <c r="L2" s="32"/>
      <c r="M2" s="4"/>
      <c r="N2" s="4"/>
      <c r="O2" s="4"/>
      <c r="P2" s="4"/>
    </row>
    <row r="3" spans="1:22" x14ac:dyDescent="0.2">
      <c r="A3" s="32"/>
      <c r="B3" s="32"/>
      <c r="C3" s="32"/>
      <c r="D3" s="32"/>
      <c r="E3" s="32"/>
      <c r="F3" s="32"/>
      <c r="G3" s="32"/>
      <c r="H3" s="32"/>
      <c r="I3" s="32"/>
      <c r="J3" s="32"/>
      <c r="K3" s="32"/>
      <c r="L3" s="32"/>
      <c r="M3" s="4"/>
      <c r="N3" s="4"/>
      <c r="O3" s="4"/>
      <c r="P3" s="4"/>
    </row>
    <row r="4" spans="1:22" x14ac:dyDescent="0.2">
      <c r="A4" s="32"/>
      <c r="B4" s="32"/>
      <c r="C4" s="32"/>
      <c r="D4" s="32"/>
      <c r="E4" s="32"/>
      <c r="F4" s="32"/>
      <c r="G4" s="32"/>
      <c r="H4" s="32"/>
      <c r="I4" s="32"/>
      <c r="J4" s="32"/>
      <c r="K4" s="32"/>
      <c r="L4" s="32"/>
      <c r="M4" s="4"/>
      <c r="N4" s="4"/>
      <c r="O4" s="4"/>
      <c r="P4" s="4"/>
    </row>
    <row r="5" spans="1:22" x14ac:dyDescent="0.2">
      <c r="A5" s="32"/>
      <c r="B5" s="32"/>
      <c r="C5" s="32"/>
      <c r="D5" s="32"/>
      <c r="E5" s="32"/>
      <c r="F5" s="32"/>
      <c r="G5" s="32"/>
      <c r="H5" s="32"/>
      <c r="I5" s="32"/>
      <c r="J5" s="32"/>
      <c r="K5" s="32"/>
      <c r="L5" s="32"/>
      <c r="M5" s="4"/>
      <c r="N5" s="4"/>
      <c r="O5" s="4"/>
      <c r="P5" s="4"/>
    </row>
    <row r="6" spans="1:22" ht="42.75" x14ac:dyDescent="0.8">
      <c r="A6" s="32"/>
      <c r="B6" s="32"/>
      <c r="C6" s="32"/>
      <c r="D6" s="32"/>
      <c r="E6" s="32"/>
      <c r="F6" s="32"/>
      <c r="G6" s="94" t="s">
        <v>0</v>
      </c>
      <c r="H6" s="94"/>
      <c r="I6" s="94"/>
      <c r="J6" s="94"/>
      <c r="K6" s="94"/>
      <c r="L6" s="94"/>
      <c r="M6" s="4"/>
      <c r="N6" s="4"/>
      <c r="O6" s="4"/>
      <c r="P6" s="4"/>
    </row>
    <row r="7" spans="1:22" ht="96.75" customHeight="1" x14ac:dyDescent="0.35">
      <c r="A7" s="32"/>
      <c r="B7" s="32"/>
      <c r="C7" s="32"/>
      <c r="D7" s="32"/>
      <c r="E7" s="98" t="str">
        <f>gname</f>
        <v>Skills USA</v>
      </c>
      <c r="F7" s="98"/>
      <c r="G7" s="98"/>
      <c r="H7" s="98"/>
      <c r="I7" s="98"/>
      <c r="J7" s="98"/>
      <c r="K7" s="98"/>
      <c r="L7" s="33"/>
      <c r="M7" s="4"/>
      <c r="N7" s="4"/>
      <c r="O7" s="4"/>
      <c r="P7" s="4"/>
    </row>
    <row r="8" spans="1:22" ht="21" customHeight="1" x14ac:dyDescent="0.25">
      <c r="A8" s="32"/>
      <c r="B8" s="32"/>
      <c r="C8" s="34"/>
      <c r="D8" s="32"/>
      <c r="E8" s="32"/>
      <c r="F8" s="32"/>
      <c r="G8" s="32"/>
      <c r="H8" s="32"/>
      <c r="I8" s="32"/>
      <c r="J8" s="35"/>
      <c r="K8" s="32"/>
      <c r="L8" s="32"/>
      <c r="M8" s="4"/>
      <c r="N8" s="4"/>
      <c r="O8" s="4"/>
      <c r="P8" s="4"/>
    </row>
    <row r="9" spans="1:22" ht="15" x14ac:dyDescent="0.25">
      <c r="A9" s="32"/>
      <c r="B9" s="36" t="s">
        <v>23</v>
      </c>
      <c r="C9" s="32"/>
      <c r="D9" s="32"/>
      <c r="E9" s="37"/>
      <c r="F9" s="37"/>
      <c r="G9" s="36" t="s">
        <v>22</v>
      </c>
      <c r="H9" s="32"/>
      <c r="I9" s="32"/>
      <c r="J9" s="32"/>
      <c r="K9" s="32"/>
      <c r="L9" s="32"/>
      <c r="M9" s="4"/>
      <c r="N9" s="4"/>
      <c r="O9" s="4"/>
      <c r="P9" s="4"/>
    </row>
    <row r="10" spans="1:22" ht="15" x14ac:dyDescent="0.25">
      <c r="A10" s="32"/>
      <c r="B10" s="97" t="str">
        <f>orgname</f>
        <v>Purple County High School</v>
      </c>
      <c r="C10" s="97"/>
      <c r="D10" s="97"/>
      <c r="E10" s="97"/>
      <c r="F10" s="97"/>
      <c r="G10" s="38"/>
      <c r="H10" s="99" t="str">
        <f>email</f>
        <v>example@example.org</v>
      </c>
      <c r="I10" s="99"/>
      <c r="J10" s="99"/>
      <c r="K10" s="99"/>
      <c r="L10" s="99"/>
      <c r="M10" s="4"/>
      <c r="N10" s="4"/>
      <c r="O10" s="4"/>
      <c r="P10" s="4"/>
    </row>
    <row r="11" spans="1:22" ht="15" x14ac:dyDescent="0.25">
      <c r="A11" s="32"/>
      <c r="B11" s="36"/>
      <c r="C11" s="32"/>
      <c r="D11" s="32"/>
      <c r="E11" s="37"/>
      <c r="F11" s="37"/>
      <c r="G11" s="38"/>
      <c r="H11" s="32"/>
      <c r="I11" s="32"/>
      <c r="J11" s="32"/>
      <c r="K11" s="32"/>
      <c r="L11" s="32"/>
      <c r="M11" s="4"/>
      <c r="N11" s="4"/>
      <c r="O11" s="4"/>
      <c r="P11" s="4"/>
    </row>
    <row r="12" spans="1:22" s="2" customFormat="1" ht="15.75" x14ac:dyDescent="0.25">
      <c r="A12" s="39"/>
      <c r="B12" s="39"/>
      <c r="C12" s="40"/>
      <c r="D12" s="41"/>
      <c r="E12" s="41"/>
      <c r="F12" s="41"/>
      <c r="G12" s="41"/>
      <c r="H12" s="41"/>
      <c r="I12" s="41"/>
      <c r="J12" s="39"/>
      <c r="K12" s="39"/>
      <c r="L12" s="39"/>
      <c r="M12" s="11"/>
      <c r="N12" s="11"/>
      <c r="O12" s="11"/>
      <c r="P12" s="11"/>
      <c r="Q12" s="3"/>
      <c r="R12" s="3"/>
      <c r="S12" s="3"/>
      <c r="T12" s="3"/>
      <c r="U12" s="3"/>
      <c r="V12" s="3"/>
    </row>
    <row r="13" spans="1:22" s="2" customFormat="1" ht="15.75" x14ac:dyDescent="0.25">
      <c r="A13" s="39"/>
      <c r="B13" s="96" t="s">
        <v>21</v>
      </c>
      <c r="C13" s="96"/>
      <c r="D13" s="96"/>
      <c r="E13" s="96"/>
      <c r="F13" s="96"/>
      <c r="G13" s="96"/>
      <c r="H13" s="96"/>
      <c r="I13" s="96"/>
      <c r="J13" s="96"/>
      <c r="K13" s="96"/>
      <c r="L13" s="96"/>
      <c r="M13" s="12"/>
      <c r="N13" s="12"/>
      <c r="O13" s="12"/>
      <c r="P13" s="12"/>
    </row>
    <row r="14" spans="1:22" s="2" customFormat="1" ht="15.75" x14ac:dyDescent="0.25">
      <c r="A14" s="39"/>
      <c r="B14" s="18"/>
      <c r="C14" s="18"/>
      <c r="D14" s="18"/>
      <c r="E14" s="18"/>
      <c r="F14" s="18"/>
      <c r="G14" s="18"/>
      <c r="H14" s="18"/>
      <c r="I14" s="18"/>
      <c r="J14" s="18"/>
      <c r="K14" s="18"/>
      <c r="L14" s="18"/>
      <c r="M14" s="12"/>
      <c r="N14" s="12"/>
      <c r="O14" s="12"/>
      <c r="P14" s="12"/>
    </row>
    <row r="15" spans="1:22" s="2" customFormat="1" ht="16.5" x14ac:dyDescent="0.3">
      <c r="A15" s="39"/>
      <c r="B15" s="17" t="s">
        <v>1</v>
      </c>
      <c r="C15" s="17" t="s">
        <v>2</v>
      </c>
      <c r="D15" s="60"/>
      <c r="E15" s="16"/>
      <c r="F15" s="16"/>
      <c r="G15" s="16" t="s">
        <v>3</v>
      </c>
      <c r="H15" s="16"/>
      <c r="I15" s="16"/>
      <c r="J15" s="15"/>
      <c r="K15" s="16" t="s">
        <v>5</v>
      </c>
      <c r="L15" s="16"/>
      <c r="M15" s="11"/>
      <c r="N15" s="11"/>
      <c r="O15" s="11"/>
      <c r="P15" s="11"/>
      <c r="Q15" s="3"/>
      <c r="R15" s="3"/>
      <c r="S15" s="3"/>
      <c r="T15" s="3"/>
      <c r="U15" s="3"/>
      <c r="V15" s="3"/>
    </row>
    <row r="16" spans="1:22" s="2" customFormat="1" ht="15" customHeight="1" x14ac:dyDescent="0.25">
      <c r="A16" s="39"/>
      <c r="B16" s="43">
        <f>arrive</f>
        <v>44994</v>
      </c>
      <c r="C16" s="44">
        <f>depart</f>
        <v>44996</v>
      </c>
      <c r="D16" s="51"/>
      <c r="E16" s="62">
        <f>numroom</f>
        <v>10</v>
      </c>
      <c r="F16" s="47" t="s">
        <v>7</v>
      </c>
      <c r="G16" s="48">
        <f>rate</f>
        <v>188</v>
      </c>
      <c r="H16" s="49" t="s">
        <v>8</v>
      </c>
      <c r="I16" s="50">
        <f>IF(deposit="Full Deposit",C16-B16,1)</f>
        <v>2</v>
      </c>
      <c r="J16" s="49" t="s">
        <v>9</v>
      </c>
      <c r="K16" s="48">
        <f>SUM(E16*G16*I16)*1.169</f>
        <v>4395.4400000000005</v>
      </c>
      <c r="L16" s="48"/>
      <c r="M16" s="11"/>
      <c r="N16" s="11"/>
      <c r="O16" s="11"/>
      <c r="P16" s="11"/>
    </row>
    <row r="17" spans="1:16" s="2" customFormat="1" ht="30" x14ac:dyDescent="0.2">
      <c r="A17" s="39"/>
      <c r="B17" s="43"/>
      <c r="C17" s="44"/>
      <c r="D17" s="52"/>
      <c r="E17" s="53"/>
      <c r="F17" s="54" t="s">
        <v>17</v>
      </c>
      <c r="G17" s="55">
        <v>5</v>
      </c>
      <c r="H17" s="56" t="s">
        <v>8</v>
      </c>
      <c r="I17" s="57">
        <f>I16</f>
        <v>2</v>
      </c>
      <c r="J17" s="56" t="s">
        <v>9</v>
      </c>
      <c r="K17" s="55">
        <f>E16*G17*I17</f>
        <v>100</v>
      </c>
      <c r="L17" s="48"/>
      <c r="M17" s="11"/>
      <c r="N17" s="11"/>
      <c r="O17" s="11"/>
      <c r="P17" s="11"/>
    </row>
    <row r="18" spans="1:16" s="2" customFormat="1" ht="15" x14ac:dyDescent="0.2">
      <c r="A18" s="39"/>
      <c r="B18" s="43"/>
      <c r="C18" s="44"/>
      <c r="D18" s="45"/>
      <c r="E18" s="46"/>
      <c r="F18" s="47"/>
      <c r="G18" s="48"/>
      <c r="H18" s="49"/>
      <c r="I18" s="50"/>
      <c r="J18" s="49"/>
      <c r="K18" s="48"/>
      <c r="L18" s="48"/>
      <c r="M18" s="11"/>
      <c r="N18" s="11"/>
      <c r="O18" s="11"/>
      <c r="P18" s="11"/>
    </row>
    <row r="19" spans="1:16" s="5" customFormat="1" ht="15" x14ac:dyDescent="0.3">
      <c r="A19" s="42"/>
      <c r="B19" s="19"/>
      <c r="C19" s="19"/>
      <c r="D19" s="19"/>
      <c r="E19" s="10"/>
      <c r="F19" s="10"/>
      <c r="G19" s="19"/>
      <c r="H19" s="92" t="s">
        <v>4</v>
      </c>
      <c r="I19" s="92"/>
      <c r="J19" s="92"/>
      <c r="K19" s="14">
        <f>SUM(K16:K18)</f>
        <v>4495.4400000000005</v>
      </c>
      <c r="L19" s="14"/>
      <c r="M19" s="20"/>
      <c r="N19" s="20"/>
      <c r="O19" s="20"/>
      <c r="P19" s="20"/>
    </row>
    <row r="20" spans="1:16" s="5" customFormat="1" ht="15" x14ac:dyDescent="0.3">
      <c r="A20" s="42"/>
      <c r="B20" s="13" t="s">
        <v>24</v>
      </c>
      <c r="C20" s="13"/>
      <c r="D20" s="13"/>
      <c r="E20" s="21"/>
      <c r="F20" s="66"/>
      <c r="G20" s="13"/>
      <c r="H20" s="22"/>
      <c r="I20" s="22"/>
      <c r="J20" s="22"/>
      <c r="K20" s="23"/>
      <c r="L20" s="23"/>
      <c r="M20" s="20"/>
      <c r="N20" s="20"/>
      <c r="O20" s="20"/>
      <c r="P20" s="20"/>
    </row>
    <row r="21" spans="1:16" s="5" customFormat="1" ht="15" x14ac:dyDescent="0.3">
      <c r="A21" s="42"/>
      <c r="B21" s="66">
        <f>IF(conf1="","",conf1)</f>
        <v>123456789</v>
      </c>
      <c r="C21" s="100" t="str">
        <f>IF(name1="","",name1)</f>
        <v>Jane Doe, Jill Doe, Joanne Doe, Jackie Doe</v>
      </c>
      <c r="D21" s="100"/>
      <c r="E21" s="100"/>
      <c r="F21" s="100"/>
      <c r="G21" s="100"/>
      <c r="H21" s="100"/>
      <c r="I21" s="100"/>
      <c r="J21" s="100"/>
      <c r="K21" s="100"/>
      <c r="L21" s="23"/>
      <c r="M21" s="20"/>
      <c r="N21" s="20"/>
      <c r="O21" s="20"/>
      <c r="P21" s="20"/>
    </row>
    <row r="22" spans="1:16" s="5" customFormat="1" ht="15" x14ac:dyDescent="0.3">
      <c r="A22" s="42"/>
      <c r="B22" s="66">
        <f>IF(conf2="","",conf2)</f>
        <v>987654321</v>
      </c>
      <c r="C22" s="100" t="str">
        <f>IF(name2="","",name2)</f>
        <v>John Smith, Jack Smith, Joe Smith, Jesse Smith</v>
      </c>
      <c r="D22" s="100"/>
      <c r="E22" s="100"/>
      <c r="F22" s="100"/>
      <c r="G22" s="100"/>
      <c r="H22" s="100"/>
      <c r="I22" s="100"/>
      <c r="J22" s="100"/>
      <c r="K22" s="100"/>
      <c r="L22" s="23"/>
      <c r="M22" s="20"/>
      <c r="N22" s="20"/>
      <c r="O22" s="20"/>
      <c r="P22" s="20"/>
    </row>
    <row r="23" spans="1:16" s="5" customFormat="1" ht="15" x14ac:dyDescent="0.3">
      <c r="A23" s="42"/>
      <c r="B23" s="13"/>
      <c r="C23" s="13" t="str">
        <f>IF(name3="","",name3)</f>
        <v/>
      </c>
      <c r="D23" s="13"/>
      <c r="E23" s="21"/>
      <c r="F23" s="66" t="str">
        <f>IF(conf3="","",conf3)</f>
        <v/>
      </c>
      <c r="G23" s="13"/>
      <c r="H23" s="22"/>
      <c r="I23" s="22"/>
      <c r="J23" s="22"/>
      <c r="K23" s="23"/>
      <c r="L23" s="23"/>
      <c r="M23" s="20"/>
      <c r="N23" s="20"/>
      <c r="O23" s="20"/>
      <c r="P23" s="20"/>
    </row>
    <row r="24" spans="1:16" s="5" customFormat="1" ht="15" x14ac:dyDescent="0.3">
      <c r="A24" s="42"/>
      <c r="B24" s="13"/>
      <c r="C24" s="13" t="str">
        <f>IF(name4="","",name4)</f>
        <v/>
      </c>
      <c r="D24" s="13"/>
      <c r="E24" s="21"/>
      <c r="F24" s="66" t="str">
        <f>IF(conf4="","",conf4)</f>
        <v/>
      </c>
      <c r="G24" s="13"/>
      <c r="H24" s="22"/>
      <c r="I24" s="22"/>
      <c r="J24" s="22"/>
      <c r="K24" s="23"/>
      <c r="L24" s="23"/>
      <c r="M24" s="20"/>
      <c r="N24" s="20"/>
      <c r="O24" s="20"/>
      <c r="P24" s="20"/>
    </row>
    <row r="25" spans="1:16" s="5" customFormat="1" ht="15" x14ac:dyDescent="0.3">
      <c r="A25" s="42"/>
      <c r="B25" s="13"/>
      <c r="C25" s="13" t="str">
        <f>IF(name5="","",name5)</f>
        <v/>
      </c>
      <c r="D25" s="13"/>
      <c r="E25" s="21"/>
      <c r="F25" s="66" t="str">
        <f>IF(conf5="","",conf5)</f>
        <v/>
      </c>
      <c r="G25" s="13"/>
      <c r="H25" s="22"/>
      <c r="I25" s="22"/>
      <c r="J25" s="22"/>
      <c r="K25" s="23"/>
      <c r="L25" s="23"/>
      <c r="M25" s="20"/>
      <c r="N25" s="20"/>
      <c r="O25" s="20"/>
      <c r="P25" s="20"/>
    </row>
    <row r="26" spans="1:16" s="5" customFormat="1" ht="15" x14ac:dyDescent="0.3">
      <c r="A26" s="42"/>
      <c r="B26" s="13"/>
      <c r="C26" s="13" t="str">
        <f>IF(name6="","",name6)</f>
        <v/>
      </c>
      <c r="D26" s="13"/>
      <c r="E26" s="21"/>
      <c r="F26" s="66" t="str">
        <f>IF(conf6="","",conf6)</f>
        <v/>
      </c>
      <c r="G26" s="13"/>
      <c r="H26" s="22"/>
      <c r="I26" s="22"/>
      <c r="J26" s="22"/>
      <c r="K26" s="23"/>
      <c r="L26" s="23"/>
      <c r="M26" s="20"/>
      <c r="N26" s="20"/>
      <c r="O26" s="20"/>
      <c r="P26" s="20"/>
    </row>
    <row r="27" spans="1:16" s="5" customFormat="1" ht="15" x14ac:dyDescent="0.3">
      <c r="A27" s="42"/>
      <c r="B27" s="13"/>
      <c r="C27" s="13" t="str">
        <f>IF(name7="","",name7)</f>
        <v/>
      </c>
      <c r="D27" s="13"/>
      <c r="E27" s="21"/>
      <c r="F27" s="66" t="str">
        <f>IF(conf7="","",conf7)</f>
        <v/>
      </c>
      <c r="G27" s="13"/>
      <c r="H27" s="22"/>
      <c r="I27" s="22"/>
      <c r="J27" s="22"/>
      <c r="K27" s="23"/>
      <c r="L27" s="23"/>
      <c r="M27" s="20"/>
      <c r="N27" s="20"/>
      <c r="O27" s="20"/>
      <c r="P27" s="20"/>
    </row>
    <row r="28" spans="1:16" s="5" customFormat="1" ht="15" x14ac:dyDescent="0.3">
      <c r="A28" s="42"/>
      <c r="B28" s="13"/>
      <c r="C28" s="13" t="str">
        <f>IF(name8="","",name8)</f>
        <v/>
      </c>
      <c r="D28" s="13"/>
      <c r="E28" s="21"/>
      <c r="F28" s="66" t="str">
        <f>IF(conf8="","",conf8)</f>
        <v/>
      </c>
      <c r="G28" s="13"/>
      <c r="H28" s="22"/>
      <c r="I28" s="22"/>
      <c r="J28" s="22"/>
      <c r="K28" s="23"/>
      <c r="L28" s="23"/>
      <c r="M28" s="20"/>
      <c r="N28" s="20"/>
      <c r="O28" s="20"/>
      <c r="P28" s="20"/>
    </row>
    <row r="29" spans="1:16" s="5" customFormat="1" ht="15" x14ac:dyDescent="0.3">
      <c r="A29" s="42"/>
      <c r="B29" s="13"/>
      <c r="C29" s="13" t="str">
        <f>IF(name9="","",name9)</f>
        <v/>
      </c>
      <c r="D29" s="13"/>
      <c r="E29" s="21"/>
      <c r="F29" s="66" t="str">
        <f>IF(conf9="","",conf9)</f>
        <v/>
      </c>
      <c r="G29" s="13"/>
      <c r="H29" s="22"/>
      <c r="I29" s="22"/>
      <c r="J29" s="22"/>
      <c r="K29" s="23"/>
      <c r="L29" s="23"/>
      <c r="M29" s="20"/>
      <c r="N29" s="20"/>
      <c r="O29" s="20"/>
      <c r="P29" s="20"/>
    </row>
    <row r="30" spans="1:16" s="5" customFormat="1" ht="15" x14ac:dyDescent="0.3">
      <c r="A30" s="42"/>
      <c r="B30" s="13"/>
      <c r="C30" s="13" t="str">
        <f>IF(name10="","",name10)</f>
        <v/>
      </c>
      <c r="D30" s="13"/>
      <c r="E30" s="21"/>
      <c r="F30" s="66" t="str">
        <f>IF(conf10="","",conf10)</f>
        <v/>
      </c>
      <c r="G30" s="13"/>
      <c r="H30" s="22"/>
      <c r="I30" s="22"/>
      <c r="J30" s="22"/>
      <c r="K30" s="23"/>
      <c r="L30" s="23"/>
      <c r="M30" s="20"/>
      <c r="N30" s="20"/>
      <c r="O30" s="20"/>
      <c r="P30" s="20"/>
    </row>
    <row r="31" spans="1:16" s="5" customFormat="1" ht="15" x14ac:dyDescent="0.3">
      <c r="A31" s="42"/>
      <c r="B31" s="13"/>
      <c r="C31" s="13"/>
      <c r="D31" s="13"/>
      <c r="E31" s="21"/>
      <c r="F31" s="66"/>
      <c r="G31" s="13"/>
      <c r="H31" s="22"/>
      <c r="I31" s="22"/>
      <c r="J31" s="22"/>
      <c r="K31" s="23"/>
      <c r="L31" s="23"/>
      <c r="M31" s="20"/>
      <c r="N31" s="20"/>
      <c r="O31" s="20"/>
      <c r="P31" s="20"/>
    </row>
    <row r="32" spans="1:16" s="2" customFormat="1" ht="15" x14ac:dyDescent="0.2">
      <c r="A32" s="39"/>
      <c r="B32" s="43"/>
      <c r="C32" s="44"/>
      <c r="D32" s="45"/>
      <c r="E32" s="46"/>
      <c r="F32" s="47"/>
      <c r="G32" s="48"/>
      <c r="H32" s="49"/>
      <c r="I32" s="50"/>
      <c r="J32" s="49"/>
      <c r="K32" s="48"/>
      <c r="L32" s="48"/>
      <c r="M32" s="11"/>
      <c r="N32" s="11"/>
      <c r="O32" s="11"/>
      <c r="P32" s="11"/>
    </row>
    <row r="33" spans="1:16" ht="26.25" x14ac:dyDescent="0.4">
      <c r="A33" s="32"/>
      <c r="B33" s="90" t="s">
        <v>6</v>
      </c>
      <c r="C33" s="90"/>
      <c r="D33" s="90"/>
      <c r="E33" s="90"/>
      <c r="F33" s="90"/>
      <c r="G33" s="90"/>
      <c r="H33" s="90"/>
      <c r="I33" s="90"/>
      <c r="J33" s="90"/>
      <c r="K33" s="90"/>
      <c r="L33" s="90"/>
      <c r="M33" s="4"/>
      <c r="N33" s="4"/>
      <c r="O33" s="4"/>
      <c r="P33" s="4"/>
    </row>
    <row r="34" spans="1:16" s="2" customFormat="1" ht="18" x14ac:dyDescent="0.25">
      <c r="A34" s="39"/>
      <c r="B34" s="24" t="s">
        <v>10</v>
      </c>
      <c r="C34" s="25">
        <f>K19</f>
        <v>4495.4400000000005</v>
      </c>
      <c r="D34" s="91" t="s">
        <v>25</v>
      </c>
      <c r="E34" s="91"/>
      <c r="F34" s="91"/>
      <c r="G34" s="91"/>
      <c r="H34" s="91"/>
      <c r="I34" s="91"/>
      <c r="J34" s="91"/>
      <c r="K34" s="91"/>
      <c r="L34" s="91"/>
      <c r="M34" s="12"/>
      <c r="N34" s="12"/>
      <c r="O34" s="12"/>
      <c r="P34" s="12"/>
    </row>
    <row r="35" spans="1:16" s="2" customFormat="1" ht="18" x14ac:dyDescent="0.25">
      <c r="A35" s="39"/>
      <c r="B35" s="91" t="s">
        <v>36</v>
      </c>
      <c r="C35" s="91"/>
      <c r="D35" s="91"/>
      <c r="E35" s="91"/>
      <c r="F35" s="91"/>
      <c r="G35" s="91"/>
      <c r="H35" s="91"/>
      <c r="I35" s="91"/>
      <c r="J35" s="91"/>
      <c r="K35" s="91"/>
      <c r="L35" s="91"/>
      <c r="M35" s="12"/>
      <c r="N35" s="12"/>
      <c r="O35" s="12"/>
      <c r="P35" s="12"/>
    </row>
    <row r="36" spans="1:16" s="2" customFormat="1" ht="18" x14ac:dyDescent="0.25">
      <c r="A36" s="39"/>
      <c r="B36" s="95"/>
      <c r="C36" s="95"/>
      <c r="D36" s="95"/>
      <c r="E36" s="95"/>
      <c r="F36" s="95"/>
      <c r="G36" s="95"/>
      <c r="H36" s="95"/>
      <c r="I36" s="95"/>
      <c r="J36" s="95"/>
      <c r="K36" s="95"/>
      <c r="L36" s="95"/>
      <c r="M36" s="12"/>
      <c r="N36" s="12"/>
      <c r="O36" s="12"/>
      <c r="P36" s="12"/>
    </row>
    <row r="37" spans="1:16" s="2" customFormat="1" ht="18" customHeight="1" x14ac:dyDescent="0.25">
      <c r="A37" s="39"/>
      <c r="B37" s="93" t="s">
        <v>84</v>
      </c>
      <c r="C37" s="93"/>
      <c r="D37" s="93"/>
      <c r="E37" s="93"/>
      <c r="F37" s="93"/>
      <c r="G37" s="93"/>
      <c r="H37" s="93"/>
      <c r="I37" s="93"/>
      <c r="J37" s="93"/>
      <c r="K37" s="93"/>
      <c r="L37" s="93"/>
      <c r="M37" s="12"/>
      <c r="N37" s="12"/>
      <c r="O37" s="12"/>
      <c r="P37" s="12"/>
    </row>
    <row r="38" spans="1:16" s="2" customFormat="1" ht="18" x14ac:dyDescent="0.25">
      <c r="A38" s="39"/>
      <c r="B38" s="93" t="s">
        <v>85</v>
      </c>
      <c r="C38" s="93"/>
      <c r="D38" s="93"/>
      <c r="E38" s="93"/>
      <c r="F38" s="93"/>
      <c r="G38" s="93"/>
      <c r="H38" s="93"/>
      <c r="I38" s="93"/>
      <c r="J38" s="93"/>
      <c r="K38" s="93"/>
      <c r="L38" s="93"/>
      <c r="M38" s="12"/>
      <c r="N38" s="12"/>
      <c r="O38" s="12"/>
      <c r="P38" s="12"/>
    </row>
    <row r="39" spans="1:16" s="2" customFormat="1" ht="18" x14ac:dyDescent="0.25">
      <c r="A39" s="39"/>
      <c r="B39" s="7"/>
      <c r="C39" s="61"/>
      <c r="D39" s="8"/>
      <c r="E39" s="8"/>
      <c r="F39" s="8"/>
      <c r="G39" s="8"/>
      <c r="H39" s="8"/>
      <c r="I39" s="8"/>
      <c r="J39" s="8"/>
      <c r="K39" s="8"/>
      <c r="L39" s="8"/>
      <c r="M39" s="12"/>
      <c r="N39" s="12"/>
      <c r="O39" s="12"/>
      <c r="P39" s="12"/>
    </row>
    <row r="40" spans="1:16" s="2" customFormat="1" ht="18" x14ac:dyDescent="0.25">
      <c r="A40" s="39"/>
      <c r="B40" s="93"/>
      <c r="C40" s="93"/>
      <c r="D40" s="93"/>
      <c r="E40" s="93"/>
      <c r="F40" s="93"/>
      <c r="G40" s="93"/>
      <c r="H40" s="93"/>
      <c r="I40" s="93"/>
      <c r="J40" s="93"/>
      <c r="K40" s="93"/>
      <c r="L40" s="93"/>
      <c r="M40" s="12"/>
      <c r="N40" s="12"/>
      <c r="O40" s="12"/>
      <c r="P40" s="12"/>
    </row>
    <row r="41" spans="1:16" s="2" customFormat="1" ht="18" x14ac:dyDescent="0.25">
      <c r="A41" s="39"/>
      <c r="B41" s="93"/>
      <c r="C41" s="93"/>
      <c r="D41" s="93"/>
      <c r="E41" s="93"/>
      <c r="F41" s="93"/>
      <c r="G41" s="93"/>
      <c r="H41" s="93"/>
      <c r="I41" s="93"/>
      <c r="J41" s="93"/>
      <c r="K41" s="93"/>
      <c r="L41" s="93"/>
      <c r="M41" s="12"/>
      <c r="N41" s="12"/>
      <c r="O41" s="12"/>
      <c r="P41" s="12"/>
    </row>
    <row r="42" spans="1:16" s="2" customFormat="1" ht="18" x14ac:dyDescent="0.25">
      <c r="A42" s="39"/>
      <c r="B42" s="26"/>
      <c r="C42" s="27"/>
      <c r="D42" s="27"/>
      <c r="E42" s="28"/>
      <c r="F42" s="28"/>
      <c r="G42" s="27"/>
      <c r="H42" s="27"/>
      <c r="I42" s="27"/>
      <c r="J42" s="27"/>
      <c r="K42" s="27"/>
      <c r="L42" s="27"/>
      <c r="M42" s="12"/>
      <c r="N42" s="12"/>
      <c r="O42" s="12"/>
      <c r="P42" s="12"/>
    </row>
    <row r="43" spans="1:16" s="2" customFormat="1" ht="18" x14ac:dyDescent="0.25">
      <c r="A43" s="39"/>
      <c r="B43" s="91"/>
      <c r="C43" s="91"/>
      <c r="D43" s="91"/>
      <c r="E43" s="91"/>
      <c r="F43" s="91"/>
      <c r="G43" s="91"/>
      <c r="H43" s="91"/>
      <c r="I43" s="91"/>
      <c r="J43" s="91"/>
      <c r="K43" s="91"/>
      <c r="L43" s="91"/>
      <c r="M43" s="12"/>
      <c r="N43" s="12"/>
      <c r="O43" s="12"/>
      <c r="P43" s="12"/>
    </row>
    <row r="44" spans="1:16" s="2" customFormat="1" ht="18" x14ac:dyDescent="0.25">
      <c r="A44" s="39"/>
      <c r="B44" s="91"/>
      <c r="C44" s="91"/>
      <c r="D44" s="91"/>
      <c r="E44" s="91"/>
      <c r="F44" s="91"/>
      <c r="G44" s="91"/>
      <c r="H44" s="91"/>
      <c r="I44" s="91"/>
      <c r="J44" s="91"/>
      <c r="K44" s="91"/>
      <c r="L44" s="91"/>
      <c r="M44" s="12"/>
      <c r="N44" s="12"/>
      <c r="O44" s="12"/>
      <c r="P44" s="12"/>
    </row>
    <row r="45" spans="1:16" ht="15" x14ac:dyDescent="0.2">
      <c r="A45" s="32"/>
      <c r="B45" s="29"/>
      <c r="C45" s="30"/>
      <c r="D45" s="30"/>
      <c r="E45" s="31"/>
      <c r="F45" s="31"/>
      <c r="G45" s="30"/>
      <c r="H45" s="30"/>
      <c r="I45" s="30"/>
      <c r="J45" s="30"/>
      <c r="K45" s="30"/>
      <c r="L45" s="30"/>
      <c r="M45" s="4"/>
      <c r="N45" s="4"/>
      <c r="O45" s="4"/>
      <c r="P45" s="4"/>
    </row>
    <row r="46" spans="1:16" ht="26.25" x14ac:dyDescent="0.4">
      <c r="A46" s="32"/>
      <c r="B46" s="90" t="s">
        <v>18</v>
      </c>
      <c r="C46" s="90"/>
      <c r="D46" s="90"/>
      <c r="E46" s="90"/>
      <c r="F46" s="90"/>
      <c r="G46" s="90"/>
      <c r="H46" s="90"/>
      <c r="I46" s="90"/>
      <c r="J46" s="90"/>
      <c r="K46" s="90"/>
      <c r="L46" s="90"/>
      <c r="M46" s="4"/>
      <c r="N46" s="4"/>
      <c r="O46" s="4"/>
      <c r="P46" s="4"/>
    </row>
    <row r="47" spans="1:16" ht="26.25" x14ac:dyDescent="0.4">
      <c r="A47" s="32"/>
      <c r="B47" s="87" t="s">
        <v>90</v>
      </c>
      <c r="C47" s="87"/>
      <c r="D47" s="87"/>
      <c r="E47" s="87"/>
      <c r="F47" s="87"/>
      <c r="G47" s="87"/>
      <c r="H47" s="87"/>
      <c r="I47" s="87"/>
      <c r="J47" s="87"/>
      <c r="K47" s="87"/>
      <c r="L47" s="87"/>
      <c r="M47" s="4"/>
      <c r="N47" s="4"/>
      <c r="O47" s="4"/>
      <c r="P47" s="4"/>
    </row>
    <row r="48" spans="1:16" ht="26.25" x14ac:dyDescent="0.4">
      <c r="A48" s="32"/>
      <c r="B48" s="87" t="s">
        <v>26</v>
      </c>
      <c r="C48" s="87"/>
      <c r="D48" s="87"/>
      <c r="E48" s="87"/>
      <c r="F48" s="87"/>
      <c r="G48" s="87"/>
      <c r="H48" s="87"/>
      <c r="I48" s="87"/>
      <c r="J48" s="87"/>
      <c r="K48" s="87"/>
      <c r="L48" s="87"/>
      <c r="M48" s="4"/>
      <c r="N48" s="4"/>
      <c r="O48" s="4"/>
      <c r="P48" s="4"/>
    </row>
    <row r="49" spans="1:16" ht="26.25" x14ac:dyDescent="0.4">
      <c r="A49" s="32"/>
      <c r="B49" s="87" t="s">
        <v>19</v>
      </c>
      <c r="C49" s="87"/>
      <c r="D49" s="87"/>
      <c r="E49" s="87"/>
      <c r="F49" s="87"/>
      <c r="G49" s="87"/>
      <c r="H49" s="87"/>
      <c r="I49" s="87"/>
      <c r="J49" s="87"/>
      <c r="K49" s="87"/>
      <c r="L49" s="87"/>
      <c r="M49" s="4"/>
      <c r="N49" s="4"/>
      <c r="O49" s="4"/>
      <c r="P49" s="4"/>
    </row>
    <row r="50" spans="1:16" ht="25.5" x14ac:dyDescent="0.2">
      <c r="A50" s="32"/>
      <c r="B50" s="88" t="s">
        <v>20</v>
      </c>
      <c r="C50" s="88"/>
      <c r="D50" s="88"/>
      <c r="E50" s="88"/>
      <c r="F50" s="88"/>
      <c r="G50" s="88"/>
      <c r="H50" s="88"/>
      <c r="I50" s="88"/>
      <c r="J50" s="88"/>
      <c r="K50" s="88"/>
      <c r="L50" s="88"/>
      <c r="M50" s="4"/>
      <c r="N50" s="4"/>
      <c r="O50" s="4"/>
      <c r="P50" s="4"/>
    </row>
    <row r="51" spans="1:16" x14ac:dyDescent="0.2">
      <c r="A51" s="32"/>
      <c r="B51" s="30"/>
      <c r="C51" s="6"/>
      <c r="D51" s="6"/>
      <c r="E51" s="6"/>
      <c r="F51" s="6"/>
      <c r="G51" s="6"/>
      <c r="H51" s="6"/>
      <c r="I51" s="30"/>
      <c r="J51" s="30"/>
      <c r="K51" s="30"/>
      <c r="L51" s="30"/>
      <c r="M51" s="4"/>
      <c r="N51" s="4"/>
      <c r="O51" s="4"/>
      <c r="P51" s="4"/>
    </row>
    <row r="52" spans="1:16" ht="13.5" customHeight="1" x14ac:dyDescent="0.2">
      <c r="A52" s="4"/>
      <c r="B52" s="89" t="s">
        <v>91</v>
      </c>
      <c r="C52" s="89"/>
      <c r="D52" s="89"/>
      <c r="E52" s="89"/>
      <c r="F52" s="89"/>
      <c r="G52" s="89"/>
      <c r="H52" s="89"/>
      <c r="I52" s="89"/>
      <c r="J52" s="89"/>
      <c r="K52" s="89"/>
      <c r="L52" s="89"/>
      <c r="M52" s="4"/>
      <c r="N52" s="4"/>
      <c r="O52" s="4"/>
      <c r="P52" s="4"/>
    </row>
    <row r="53" spans="1:16" x14ac:dyDescent="0.2">
      <c r="A53" s="4"/>
      <c r="B53" s="4"/>
      <c r="C53" s="4"/>
      <c r="D53" s="4"/>
      <c r="E53" s="9"/>
      <c r="F53" s="9"/>
      <c r="G53" s="4"/>
      <c r="H53" s="4"/>
      <c r="I53" s="4"/>
      <c r="J53" s="4"/>
      <c r="K53" s="4"/>
      <c r="L53" s="4"/>
      <c r="M53" s="4"/>
      <c r="N53" s="4"/>
      <c r="O53" s="4"/>
      <c r="P53" s="4"/>
    </row>
    <row r="54" spans="1:16" x14ac:dyDescent="0.2">
      <c r="A54" s="4"/>
      <c r="B54" s="4"/>
      <c r="C54" s="4"/>
      <c r="D54" s="4"/>
      <c r="E54" s="9"/>
      <c r="F54" s="9"/>
      <c r="G54" s="4"/>
      <c r="H54" s="4"/>
      <c r="I54" s="4"/>
      <c r="J54" s="4"/>
      <c r="K54" s="4"/>
      <c r="L54" s="4"/>
      <c r="M54" s="4"/>
      <c r="N54" s="4"/>
      <c r="O54" s="4"/>
      <c r="P54" s="4"/>
    </row>
    <row r="55" spans="1:16" x14ac:dyDescent="0.2">
      <c r="A55" s="4"/>
      <c r="B55" s="4"/>
      <c r="C55" s="4"/>
      <c r="D55" s="4"/>
      <c r="E55" s="9"/>
      <c r="F55" s="9"/>
      <c r="G55" s="4"/>
      <c r="H55" s="4"/>
      <c r="I55" s="4"/>
      <c r="J55" s="4"/>
      <c r="K55" s="4"/>
      <c r="L55" s="4"/>
      <c r="M55" s="4"/>
      <c r="N55" s="4"/>
      <c r="O55" s="4"/>
      <c r="P55" s="4"/>
    </row>
    <row r="56" spans="1:16" x14ac:dyDescent="0.2">
      <c r="A56" s="4"/>
      <c r="B56" s="4"/>
      <c r="C56" s="4"/>
      <c r="D56" s="4"/>
      <c r="E56" s="9"/>
      <c r="F56" s="9"/>
      <c r="G56" s="4"/>
      <c r="H56" s="4"/>
      <c r="I56" s="4"/>
      <c r="J56" s="4"/>
      <c r="K56" s="4"/>
      <c r="L56" s="4"/>
      <c r="M56" s="4"/>
      <c r="N56" s="4"/>
      <c r="O56" s="4"/>
      <c r="P56" s="4"/>
    </row>
    <row r="57" spans="1:16" x14ac:dyDescent="0.2">
      <c r="A57" s="4"/>
      <c r="B57" s="4"/>
      <c r="C57" s="4"/>
      <c r="D57" s="4"/>
      <c r="E57" s="9"/>
      <c r="F57" s="9"/>
      <c r="G57" s="4"/>
      <c r="H57" s="4"/>
      <c r="I57" s="4"/>
      <c r="J57" s="4"/>
      <c r="K57" s="4"/>
      <c r="L57" s="4"/>
      <c r="M57" s="4"/>
      <c r="N57" s="4"/>
      <c r="O57" s="4"/>
      <c r="P57" s="4"/>
    </row>
    <row r="58" spans="1:16" x14ac:dyDescent="0.2">
      <c r="A58" s="4"/>
      <c r="B58" s="4"/>
      <c r="C58" s="4"/>
      <c r="D58" s="4"/>
      <c r="E58" s="9"/>
      <c r="F58" s="9"/>
      <c r="G58" s="4"/>
      <c r="H58" s="4"/>
      <c r="I58" s="4"/>
      <c r="J58" s="4"/>
      <c r="K58" s="4"/>
      <c r="L58" s="4"/>
      <c r="M58" s="4"/>
      <c r="N58" s="4"/>
      <c r="O58" s="4"/>
      <c r="P58" s="4"/>
    </row>
    <row r="59" spans="1:16" x14ac:dyDescent="0.2">
      <c r="A59" s="4"/>
      <c r="B59" s="4"/>
      <c r="C59" s="4"/>
      <c r="D59" s="4"/>
      <c r="E59" s="9"/>
      <c r="F59" s="9"/>
      <c r="G59" s="4"/>
      <c r="H59" s="4"/>
      <c r="I59" s="4"/>
      <c r="J59" s="4"/>
      <c r="K59" s="4"/>
      <c r="L59" s="4"/>
      <c r="M59" s="4"/>
      <c r="N59" s="4"/>
      <c r="O59" s="4"/>
      <c r="P59" s="4"/>
    </row>
    <row r="60" spans="1:16" x14ac:dyDescent="0.2">
      <c r="A60" s="4"/>
      <c r="B60" s="4"/>
      <c r="C60" s="4"/>
      <c r="D60" s="4"/>
      <c r="E60" s="9"/>
      <c r="F60" s="9"/>
      <c r="G60" s="4"/>
      <c r="H60" s="4"/>
      <c r="I60" s="4"/>
      <c r="J60" s="4"/>
      <c r="K60" s="4"/>
      <c r="L60" s="4"/>
      <c r="M60" s="4"/>
      <c r="N60" s="4"/>
      <c r="O60" s="4"/>
      <c r="P60" s="4"/>
    </row>
    <row r="61" spans="1:16" x14ac:dyDescent="0.2">
      <c r="A61" s="4"/>
      <c r="B61" s="4"/>
      <c r="C61" s="4"/>
      <c r="D61" s="4"/>
      <c r="E61" s="9"/>
      <c r="F61" s="9"/>
      <c r="G61" s="4"/>
      <c r="H61" s="4"/>
      <c r="I61" s="4"/>
      <c r="J61" s="4"/>
      <c r="K61" s="4"/>
      <c r="L61" s="4"/>
      <c r="M61" s="4"/>
      <c r="N61" s="4"/>
      <c r="O61" s="4"/>
      <c r="P61" s="4"/>
    </row>
    <row r="62" spans="1:16" x14ac:dyDescent="0.2">
      <c r="A62" s="4"/>
      <c r="B62" s="4"/>
      <c r="C62" s="4"/>
      <c r="D62" s="4"/>
      <c r="E62" s="9"/>
      <c r="F62" s="9"/>
      <c r="G62" s="4"/>
      <c r="H62" s="4"/>
      <c r="I62" s="4"/>
      <c r="J62" s="4"/>
      <c r="K62" s="4"/>
      <c r="L62" s="4"/>
      <c r="M62" s="4"/>
      <c r="N62" s="4"/>
      <c r="O62" s="4"/>
      <c r="P62" s="4"/>
    </row>
    <row r="63" spans="1:16" x14ac:dyDescent="0.2">
      <c r="A63" s="4"/>
      <c r="B63" s="4"/>
      <c r="C63" s="4"/>
      <c r="D63" s="4"/>
      <c r="E63" s="9"/>
      <c r="F63" s="9"/>
      <c r="G63" s="4"/>
      <c r="H63" s="4"/>
      <c r="I63" s="4"/>
      <c r="J63" s="4"/>
      <c r="K63" s="4"/>
      <c r="L63" s="4"/>
      <c r="M63" s="4"/>
      <c r="N63" s="4"/>
      <c r="O63" s="4"/>
      <c r="P63" s="4"/>
    </row>
    <row r="64" spans="1:16" x14ac:dyDescent="0.2">
      <c r="A64" s="4"/>
      <c r="B64" s="4"/>
      <c r="C64" s="4"/>
      <c r="D64" s="4"/>
      <c r="E64" s="9"/>
      <c r="F64" s="9"/>
      <c r="G64" s="4"/>
      <c r="H64" s="4"/>
      <c r="I64" s="4"/>
      <c r="J64" s="4"/>
      <c r="K64" s="4"/>
      <c r="L64" s="4"/>
      <c r="M64" s="4"/>
      <c r="N64" s="4"/>
      <c r="O64" s="4"/>
      <c r="P64" s="4"/>
    </row>
    <row r="65" spans="1:16" x14ac:dyDescent="0.2">
      <c r="A65" s="4"/>
      <c r="B65" s="4"/>
      <c r="C65" s="4"/>
      <c r="D65" s="4"/>
      <c r="E65" s="9"/>
      <c r="F65" s="9"/>
      <c r="G65" s="4"/>
      <c r="H65" s="4"/>
      <c r="I65" s="4"/>
      <c r="J65" s="4"/>
      <c r="K65" s="4"/>
      <c r="L65" s="4"/>
      <c r="M65" s="4"/>
      <c r="N65" s="4"/>
      <c r="O65" s="4"/>
      <c r="P65" s="4"/>
    </row>
    <row r="66" spans="1:16" x14ac:dyDescent="0.2">
      <c r="A66" s="4"/>
      <c r="B66" s="4"/>
      <c r="C66" s="4"/>
      <c r="D66" s="4"/>
      <c r="E66" s="9"/>
      <c r="F66" s="9"/>
      <c r="G66" s="4"/>
      <c r="H66" s="4"/>
      <c r="I66" s="4"/>
      <c r="J66" s="4"/>
      <c r="K66" s="4"/>
      <c r="L66" s="4"/>
      <c r="M66" s="4"/>
      <c r="N66" s="4"/>
      <c r="O66" s="4"/>
      <c r="P66" s="4"/>
    </row>
    <row r="67" spans="1:16" x14ac:dyDescent="0.2">
      <c r="A67" s="4"/>
      <c r="B67" s="4"/>
      <c r="C67" s="4"/>
      <c r="D67" s="4"/>
      <c r="E67" s="9"/>
      <c r="F67" s="9"/>
      <c r="G67" s="4"/>
      <c r="H67" s="4"/>
      <c r="I67" s="4"/>
      <c r="J67" s="4"/>
      <c r="K67" s="4"/>
      <c r="L67" s="4"/>
      <c r="M67" s="4"/>
      <c r="N67" s="4"/>
      <c r="O67" s="4"/>
      <c r="P67" s="4"/>
    </row>
    <row r="68" spans="1:16" x14ac:dyDescent="0.2">
      <c r="A68" s="4"/>
      <c r="B68" s="4"/>
      <c r="C68" s="4"/>
      <c r="D68" s="4"/>
      <c r="E68" s="9"/>
      <c r="F68" s="9"/>
      <c r="G68" s="4"/>
      <c r="H68" s="4"/>
      <c r="I68" s="4"/>
      <c r="J68" s="4"/>
      <c r="K68" s="4"/>
      <c r="L68" s="4"/>
      <c r="M68" s="4"/>
      <c r="N68" s="4"/>
      <c r="O68" s="4"/>
      <c r="P68" s="4"/>
    </row>
    <row r="69" spans="1:16" x14ac:dyDescent="0.2">
      <c r="A69" s="4"/>
      <c r="B69" s="4"/>
      <c r="C69" s="4"/>
      <c r="D69" s="4"/>
      <c r="E69" s="9"/>
      <c r="F69" s="9"/>
      <c r="G69" s="4"/>
      <c r="H69" s="4"/>
      <c r="I69" s="4"/>
      <c r="J69" s="4"/>
      <c r="K69" s="4"/>
      <c r="L69" s="4"/>
      <c r="M69" s="4"/>
      <c r="N69" s="4"/>
      <c r="O69" s="4"/>
      <c r="P69" s="4"/>
    </row>
    <row r="70" spans="1:16" x14ac:dyDescent="0.2">
      <c r="A70" s="4"/>
      <c r="B70" s="4"/>
      <c r="C70" s="4"/>
      <c r="D70" s="4"/>
      <c r="E70" s="9"/>
      <c r="F70" s="9"/>
      <c r="G70" s="4"/>
      <c r="H70" s="4"/>
      <c r="I70" s="4"/>
      <c r="J70" s="4"/>
      <c r="K70" s="4"/>
      <c r="L70" s="4"/>
      <c r="M70" s="4"/>
      <c r="N70" s="4"/>
      <c r="O70" s="4"/>
      <c r="P70" s="4"/>
    </row>
    <row r="71" spans="1:16" x14ac:dyDescent="0.2">
      <c r="A71" s="4"/>
      <c r="B71" s="4"/>
      <c r="C71" s="4"/>
      <c r="D71" s="4"/>
      <c r="E71" s="9"/>
      <c r="F71" s="9"/>
      <c r="G71" s="4"/>
      <c r="H71" s="4"/>
      <c r="I71" s="4"/>
      <c r="J71" s="4"/>
      <c r="K71" s="4"/>
      <c r="L71" s="4"/>
      <c r="M71" s="4"/>
      <c r="N71" s="4"/>
      <c r="O71" s="4"/>
      <c r="P71" s="4"/>
    </row>
    <row r="72" spans="1:16" x14ac:dyDescent="0.2">
      <c r="A72" s="4"/>
      <c r="B72" s="4"/>
      <c r="C72" s="4"/>
      <c r="D72" s="4"/>
      <c r="E72" s="9"/>
      <c r="F72" s="9"/>
      <c r="G72" s="4"/>
      <c r="H72" s="4"/>
      <c r="I72" s="4"/>
      <c r="J72" s="4"/>
      <c r="K72" s="4"/>
      <c r="L72" s="4"/>
      <c r="M72" s="4"/>
      <c r="N72" s="4"/>
      <c r="O72" s="4"/>
      <c r="P72" s="4"/>
    </row>
    <row r="73" spans="1:16" x14ac:dyDescent="0.2">
      <c r="A73" s="4"/>
      <c r="B73" s="4"/>
      <c r="C73" s="4"/>
      <c r="D73" s="4"/>
      <c r="E73" s="9"/>
      <c r="F73" s="9"/>
      <c r="G73" s="4"/>
      <c r="H73" s="4"/>
      <c r="I73" s="4"/>
      <c r="J73" s="4"/>
      <c r="K73" s="4"/>
      <c r="L73" s="4"/>
      <c r="M73" s="4"/>
      <c r="N73" s="4"/>
      <c r="O73" s="4"/>
      <c r="P73" s="4"/>
    </row>
    <row r="74" spans="1:16" x14ac:dyDescent="0.2">
      <c r="A74" s="4"/>
      <c r="B74" s="4"/>
      <c r="C74" s="4"/>
      <c r="D74" s="4"/>
      <c r="E74" s="9"/>
      <c r="F74" s="9"/>
      <c r="G74" s="4"/>
      <c r="H74" s="4"/>
      <c r="I74" s="4"/>
      <c r="J74" s="4"/>
      <c r="K74" s="4"/>
      <c r="L74" s="4"/>
      <c r="M74" s="4"/>
      <c r="N74" s="4"/>
      <c r="O74" s="4"/>
      <c r="P74" s="4"/>
    </row>
    <row r="75" spans="1:16" x14ac:dyDescent="0.2">
      <c r="A75" s="4"/>
      <c r="B75" s="4"/>
      <c r="C75" s="4"/>
      <c r="D75" s="4"/>
      <c r="E75" s="9"/>
      <c r="F75" s="9"/>
      <c r="G75" s="4"/>
      <c r="H75" s="4"/>
      <c r="I75" s="4"/>
      <c r="J75" s="4"/>
      <c r="K75" s="4"/>
      <c r="L75" s="4"/>
      <c r="M75" s="4"/>
      <c r="N75" s="4"/>
      <c r="O75" s="4"/>
      <c r="P75" s="4"/>
    </row>
    <row r="76" spans="1:16" x14ac:dyDescent="0.2">
      <c r="A76" s="4"/>
      <c r="B76" s="4"/>
      <c r="C76" s="4"/>
      <c r="D76" s="4"/>
      <c r="E76" s="9"/>
      <c r="F76" s="9"/>
      <c r="G76" s="4"/>
      <c r="H76" s="4"/>
      <c r="I76" s="4"/>
      <c r="J76" s="4"/>
      <c r="K76" s="4"/>
      <c r="L76" s="4"/>
      <c r="M76" s="4"/>
      <c r="N76" s="4"/>
      <c r="O76" s="4"/>
      <c r="P76" s="4"/>
    </row>
    <row r="77" spans="1:16" x14ac:dyDescent="0.2">
      <c r="A77" s="4"/>
      <c r="B77" s="4"/>
      <c r="C77" s="4"/>
      <c r="D77" s="4"/>
      <c r="E77" s="9"/>
      <c r="F77" s="9"/>
      <c r="G77" s="4"/>
      <c r="H77" s="4"/>
      <c r="I77" s="4"/>
      <c r="J77" s="4"/>
      <c r="K77" s="4"/>
      <c r="L77" s="4"/>
      <c r="M77" s="4"/>
      <c r="N77" s="4"/>
      <c r="O77" s="4"/>
      <c r="P77" s="4"/>
    </row>
    <row r="78" spans="1:16" x14ac:dyDescent="0.2">
      <c r="A78" s="4"/>
      <c r="B78" s="4"/>
      <c r="C78" s="4"/>
      <c r="D78" s="4"/>
      <c r="E78" s="9"/>
      <c r="F78" s="9"/>
      <c r="G78" s="4"/>
      <c r="H78" s="4"/>
      <c r="I78" s="4"/>
      <c r="J78" s="4"/>
      <c r="K78" s="4"/>
      <c r="L78" s="4"/>
      <c r="M78" s="4"/>
      <c r="N78" s="4"/>
      <c r="O78" s="4"/>
      <c r="P78" s="4"/>
    </row>
    <row r="79" spans="1:16" x14ac:dyDescent="0.2">
      <c r="A79" s="4"/>
      <c r="B79" s="4"/>
      <c r="C79" s="4"/>
      <c r="D79" s="4"/>
      <c r="E79" s="9"/>
      <c r="F79" s="9"/>
      <c r="G79" s="4"/>
      <c r="H79" s="4"/>
      <c r="I79" s="4"/>
      <c r="J79" s="4"/>
      <c r="K79" s="4"/>
      <c r="L79" s="4"/>
      <c r="M79" s="4"/>
      <c r="N79" s="4"/>
      <c r="O79" s="4"/>
      <c r="P79" s="4"/>
    </row>
  </sheetData>
  <sheetProtection algorithmName="SHA-512" hashValue="zlzbu1xwY/M4VDMe4sxILxG9CaYB4Nybo8q74IZALblNaIr+iBvtKA7n/BlG3V2/Jh0XPR58lKQdXmv5YNwUqA==" saltValue="tx/quh74t0p6e8OwUisI/g==" spinCount="100000" sheet="1" objects="1" scenarios="1"/>
  <protectedRanges>
    <protectedRange sqref="B8:L11" name="Range2"/>
    <protectedRange sqref="B16:D16" name="Range1"/>
  </protectedRanges>
  <mergeCells count="24">
    <mergeCell ref="G6:L6"/>
    <mergeCell ref="B36:L36"/>
    <mergeCell ref="B13:L13"/>
    <mergeCell ref="B10:F10"/>
    <mergeCell ref="E7:K7"/>
    <mergeCell ref="H10:L10"/>
    <mergeCell ref="C21:K21"/>
    <mergeCell ref="C22:K22"/>
    <mergeCell ref="B43:L43"/>
    <mergeCell ref="B44:L44"/>
    <mergeCell ref="D34:L34"/>
    <mergeCell ref="B35:L35"/>
    <mergeCell ref="H19:J19"/>
    <mergeCell ref="B41:L41"/>
    <mergeCell ref="B33:L33"/>
    <mergeCell ref="B40:L40"/>
    <mergeCell ref="B37:L37"/>
    <mergeCell ref="B38:L38"/>
    <mergeCell ref="B47:L47"/>
    <mergeCell ref="B50:L50"/>
    <mergeCell ref="B52:L52"/>
    <mergeCell ref="B46:L46"/>
    <mergeCell ref="B49:L49"/>
    <mergeCell ref="B48:L48"/>
  </mergeCells>
  <dataValidations count="2">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st." sqref="B52" xr:uid="{00000000-0002-0000-0100-000000000000}"/>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51 B50" xr:uid="{00000000-0002-0000-0100-000001000000}"/>
  </dataValidations>
  <printOptions gridLines="1"/>
  <pageMargins left="0.25" right="0.25" top="0.75" bottom="0.75" header="0.3" footer="0.3"/>
  <pageSetup scale="62" orientation="portrait" r:id="rId1"/>
  <headerFooter alignWithMargins="0">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V80"/>
  <sheetViews>
    <sheetView zoomScale="85" zoomScaleNormal="85" workbookViewId="0">
      <selection activeCell="B16" sqref="B16"/>
    </sheetView>
  </sheetViews>
  <sheetFormatPr defaultColWidth="8.85546875" defaultRowHeight="12.75" x14ac:dyDescent="0.2"/>
  <cols>
    <col min="2" max="2" width="21.42578125" bestFit="1" customWidth="1"/>
    <col min="3" max="3" width="15.28515625" customWidth="1"/>
    <col min="4" max="4" width="8" bestFit="1" customWidth="1"/>
    <col min="5" max="5" width="8.140625" style="1" customWidth="1"/>
    <col min="6" max="6" width="12.42578125" style="1" customWidth="1"/>
    <col min="7" max="7" width="21.42578125" customWidth="1"/>
    <col min="8" max="8" width="15.140625" customWidth="1"/>
    <col min="9" max="9" width="7.85546875" bestFit="1" customWidth="1"/>
    <col min="10" max="10" width="11.42578125" bestFit="1" customWidth="1"/>
    <col min="11" max="11" width="17.85546875" customWidth="1"/>
    <col min="12" max="12" width="11.140625" customWidth="1"/>
  </cols>
  <sheetData>
    <row r="1" spans="1:22" x14ac:dyDescent="0.2">
      <c r="A1" s="32"/>
      <c r="B1" s="32"/>
      <c r="C1" s="32"/>
      <c r="D1" s="32"/>
      <c r="E1" s="32"/>
      <c r="F1" s="32"/>
      <c r="G1" s="32"/>
      <c r="H1" s="32"/>
      <c r="I1" s="32"/>
      <c r="J1" s="32"/>
      <c r="K1" s="64">
        <f ca="1">TODAY()</f>
        <v>44972</v>
      </c>
      <c r="L1" s="32"/>
      <c r="M1" s="4"/>
      <c r="N1" s="4"/>
      <c r="O1" s="4"/>
      <c r="P1" s="4"/>
    </row>
    <row r="2" spans="1:22" x14ac:dyDescent="0.2">
      <c r="A2" s="32"/>
      <c r="B2" s="32"/>
      <c r="C2" s="32"/>
      <c r="D2" s="32"/>
      <c r="E2" s="32"/>
      <c r="F2" s="32"/>
      <c r="G2" s="32"/>
      <c r="H2" s="32"/>
      <c r="I2" s="32"/>
      <c r="J2" s="32"/>
      <c r="K2" s="32"/>
      <c r="L2" s="32"/>
      <c r="M2" s="4"/>
      <c r="N2" s="4"/>
      <c r="O2" s="4"/>
      <c r="P2" s="4"/>
    </row>
    <row r="3" spans="1:22" x14ac:dyDescent="0.2">
      <c r="A3" s="32"/>
      <c r="B3" s="32"/>
      <c r="C3" s="32"/>
      <c r="D3" s="32"/>
      <c r="E3" s="32"/>
      <c r="F3" s="32"/>
      <c r="G3" s="32"/>
      <c r="H3" s="32"/>
      <c r="I3" s="32"/>
      <c r="J3" s="32"/>
      <c r="K3" s="32"/>
      <c r="L3" s="32"/>
      <c r="M3" s="4"/>
      <c r="N3" s="4"/>
      <c r="O3" s="4"/>
      <c r="P3" s="4"/>
    </row>
    <row r="4" spans="1:22" x14ac:dyDescent="0.2">
      <c r="A4" s="32"/>
      <c r="B4" s="32"/>
      <c r="C4" s="32"/>
      <c r="D4" s="32"/>
      <c r="E4" s="32"/>
      <c r="F4" s="32"/>
      <c r="G4" s="32"/>
      <c r="H4" s="32"/>
      <c r="I4" s="32"/>
      <c r="J4" s="32"/>
      <c r="K4" s="32"/>
      <c r="L4" s="32"/>
      <c r="M4" s="4"/>
      <c r="N4" s="4"/>
      <c r="O4" s="4"/>
      <c r="P4" s="4"/>
    </row>
    <row r="5" spans="1:22" x14ac:dyDescent="0.2">
      <c r="A5" s="32"/>
      <c r="B5" s="32"/>
      <c r="C5" s="32"/>
      <c r="D5" s="32"/>
      <c r="E5" s="32"/>
      <c r="F5" s="32"/>
      <c r="G5" s="32"/>
      <c r="H5" s="32"/>
      <c r="I5" s="32"/>
      <c r="J5" s="32"/>
      <c r="K5" s="32"/>
      <c r="L5" s="32"/>
      <c r="M5" s="4"/>
      <c r="N5" s="4"/>
      <c r="O5" s="4"/>
      <c r="P5" s="4"/>
    </row>
    <row r="6" spans="1:22" ht="42.75" x14ac:dyDescent="0.8">
      <c r="A6" s="32"/>
      <c r="B6" s="32"/>
      <c r="C6" s="32"/>
      <c r="D6" s="32"/>
      <c r="E6" s="32"/>
      <c r="F6" s="32"/>
      <c r="G6" s="94" t="s">
        <v>0</v>
      </c>
      <c r="H6" s="94"/>
      <c r="I6" s="94"/>
      <c r="J6" s="94"/>
      <c r="K6" s="94"/>
      <c r="L6" s="94"/>
      <c r="M6" s="4"/>
      <c r="N6" s="4"/>
      <c r="O6" s="4"/>
      <c r="P6" s="4"/>
    </row>
    <row r="7" spans="1:22" ht="81" customHeight="1" x14ac:dyDescent="0.35">
      <c r="A7" s="32"/>
      <c r="B7" s="32"/>
      <c r="C7" s="32"/>
      <c r="D7" s="32"/>
      <c r="E7" s="98" t="str">
        <f>gname</f>
        <v>Skills USA</v>
      </c>
      <c r="F7" s="98"/>
      <c r="G7" s="98"/>
      <c r="H7" s="98"/>
      <c r="I7" s="98"/>
      <c r="J7" s="98"/>
      <c r="K7" s="98"/>
      <c r="L7" s="33"/>
      <c r="M7" s="4"/>
      <c r="N7" s="4"/>
      <c r="O7" s="4"/>
      <c r="P7" s="4"/>
    </row>
    <row r="8" spans="1:22" ht="21" customHeight="1" x14ac:dyDescent="0.25">
      <c r="A8" s="32"/>
      <c r="B8" s="32"/>
      <c r="C8" s="34"/>
      <c r="D8" s="32"/>
      <c r="E8" s="32"/>
      <c r="F8" s="32"/>
      <c r="G8" s="32"/>
      <c r="H8" s="32"/>
      <c r="I8" s="32"/>
      <c r="J8" s="35"/>
      <c r="K8" s="32"/>
      <c r="L8" s="32"/>
      <c r="M8" s="4"/>
      <c r="N8" s="4"/>
      <c r="O8" s="4"/>
      <c r="P8" s="4"/>
    </row>
    <row r="9" spans="1:22" ht="15" x14ac:dyDescent="0.25">
      <c r="A9" s="32"/>
      <c r="B9" s="36" t="s">
        <v>23</v>
      </c>
      <c r="C9" s="32"/>
      <c r="D9" s="32"/>
      <c r="E9" s="37"/>
      <c r="F9" s="37"/>
      <c r="G9" s="36" t="s">
        <v>22</v>
      </c>
      <c r="H9" s="32"/>
      <c r="I9" s="32"/>
      <c r="J9" s="32"/>
      <c r="K9" s="32"/>
      <c r="L9" s="32"/>
      <c r="M9" s="4"/>
      <c r="N9" s="4"/>
      <c r="O9" s="4"/>
      <c r="P9" s="4"/>
    </row>
    <row r="10" spans="1:22" ht="15" x14ac:dyDescent="0.25">
      <c r="A10" s="32"/>
      <c r="B10" s="97" t="str">
        <f>orgname</f>
        <v>Purple County High School</v>
      </c>
      <c r="C10" s="97"/>
      <c r="D10" s="97"/>
      <c r="E10" s="97"/>
      <c r="F10" s="97"/>
      <c r="G10" s="38"/>
      <c r="H10" s="99" t="str">
        <f>email</f>
        <v>example@example.org</v>
      </c>
      <c r="I10" s="99"/>
      <c r="J10" s="99"/>
      <c r="K10" s="99"/>
      <c r="L10" s="99"/>
      <c r="M10" s="4"/>
      <c r="N10" s="4"/>
      <c r="O10" s="4"/>
      <c r="P10" s="4"/>
    </row>
    <row r="11" spans="1:22" ht="15" x14ac:dyDescent="0.25">
      <c r="A11" s="32"/>
      <c r="B11" s="36"/>
      <c r="C11" s="32"/>
      <c r="D11" s="32"/>
      <c r="E11" s="37"/>
      <c r="F11" s="37"/>
      <c r="G11" s="38"/>
      <c r="H11" s="32"/>
      <c r="I11" s="32"/>
      <c r="J11" s="32"/>
      <c r="K11" s="32"/>
      <c r="L11" s="32"/>
      <c r="M11" s="4"/>
      <c r="N11" s="4"/>
      <c r="O11" s="4"/>
      <c r="P11" s="4"/>
    </row>
    <row r="12" spans="1:22" s="2" customFormat="1" ht="15.75" x14ac:dyDescent="0.25">
      <c r="A12" s="39"/>
      <c r="B12" s="39"/>
      <c r="C12" s="40"/>
      <c r="D12" s="41"/>
      <c r="E12" s="41"/>
      <c r="F12" s="41"/>
      <c r="G12" s="41"/>
      <c r="H12" s="41"/>
      <c r="I12" s="41"/>
      <c r="J12" s="39"/>
      <c r="K12" s="39"/>
      <c r="L12" s="39"/>
      <c r="M12" s="11"/>
      <c r="N12" s="11"/>
      <c r="O12" s="11"/>
      <c r="P12" s="11"/>
      <c r="Q12" s="3"/>
      <c r="R12" s="3"/>
      <c r="S12" s="3"/>
      <c r="T12" s="3"/>
      <c r="U12" s="3"/>
      <c r="V12" s="3"/>
    </row>
    <row r="13" spans="1:22" s="2" customFormat="1" ht="15.75" x14ac:dyDescent="0.25">
      <c r="A13" s="39"/>
      <c r="B13" s="96" t="s">
        <v>21</v>
      </c>
      <c r="C13" s="96"/>
      <c r="D13" s="96"/>
      <c r="E13" s="96"/>
      <c r="F13" s="96"/>
      <c r="G13" s="96"/>
      <c r="H13" s="96"/>
      <c r="I13" s="96"/>
      <c r="J13" s="96"/>
      <c r="K13" s="96"/>
      <c r="L13" s="96"/>
      <c r="M13" s="12"/>
      <c r="N13" s="12"/>
      <c r="O13" s="12"/>
      <c r="P13" s="12"/>
    </row>
    <row r="14" spans="1:22" s="2" customFormat="1" ht="15.75" x14ac:dyDescent="0.25">
      <c r="A14" s="39"/>
      <c r="B14" s="18"/>
      <c r="C14" s="18"/>
      <c r="D14" s="18"/>
      <c r="E14" s="18"/>
      <c r="F14" s="18"/>
      <c r="G14" s="18"/>
      <c r="H14" s="18"/>
      <c r="I14" s="18"/>
      <c r="J14" s="18"/>
      <c r="K14" s="18"/>
      <c r="L14" s="18"/>
      <c r="M14" s="12"/>
      <c r="N14" s="12"/>
      <c r="O14" s="12"/>
      <c r="P14" s="12"/>
    </row>
    <row r="15" spans="1:22" s="2" customFormat="1" ht="16.5" x14ac:dyDescent="0.3">
      <c r="A15" s="39"/>
      <c r="B15" s="17" t="s">
        <v>1</v>
      </c>
      <c r="C15" s="17" t="s">
        <v>2</v>
      </c>
      <c r="D15" s="60" t="s">
        <v>34</v>
      </c>
      <c r="E15" s="58"/>
      <c r="F15" s="58"/>
      <c r="G15" s="58" t="s">
        <v>3</v>
      </c>
      <c r="H15" s="58"/>
      <c r="I15" s="58"/>
      <c r="J15" s="15"/>
      <c r="K15" s="58" t="s">
        <v>5</v>
      </c>
      <c r="L15" s="58"/>
      <c r="M15" s="11"/>
      <c r="N15" s="11"/>
      <c r="O15" s="11"/>
      <c r="P15" s="11"/>
      <c r="Q15" s="3"/>
      <c r="R15" s="3"/>
      <c r="S15" s="3"/>
      <c r="T15" s="3"/>
      <c r="U15" s="3"/>
      <c r="V15" s="3"/>
    </row>
    <row r="16" spans="1:22" s="2" customFormat="1" ht="15" customHeight="1" x14ac:dyDescent="0.25">
      <c r="A16" s="39"/>
      <c r="B16" s="43">
        <f>arrive</f>
        <v>44994</v>
      </c>
      <c r="C16" s="44">
        <f>depart</f>
        <v>44996</v>
      </c>
      <c r="D16" s="51"/>
      <c r="E16" s="62">
        <f>numroom</f>
        <v>10</v>
      </c>
      <c r="F16" s="47" t="s">
        <v>7</v>
      </c>
      <c r="G16" s="48">
        <f>rate</f>
        <v>188</v>
      </c>
      <c r="H16" s="49" t="s">
        <v>8</v>
      </c>
      <c r="I16" s="50">
        <f>IF(deposit="Full Deposit",C16-B16,1)</f>
        <v>2</v>
      </c>
      <c r="J16" s="49" t="s">
        <v>9</v>
      </c>
      <c r="K16" s="48">
        <f>SUM(E16*G16*I16)</f>
        <v>3760</v>
      </c>
      <c r="L16" s="48"/>
      <c r="M16" s="11"/>
      <c r="N16" s="11"/>
      <c r="O16" s="11"/>
      <c r="P16" s="11"/>
    </row>
    <row r="17" spans="1:16" s="2" customFormat="1" ht="30" x14ac:dyDescent="0.2">
      <c r="A17" s="39"/>
      <c r="B17" s="43"/>
      <c r="C17" s="44"/>
      <c r="D17" s="52"/>
      <c r="E17" s="53"/>
      <c r="F17" s="54" t="s">
        <v>17</v>
      </c>
      <c r="G17" s="55">
        <v>5</v>
      </c>
      <c r="H17" s="56" t="s">
        <v>8</v>
      </c>
      <c r="I17" s="57">
        <f>I16</f>
        <v>2</v>
      </c>
      <c r="J17" s="56" t="s">
        <v>9</v>
      </c>
      <c r="K17" s="55">
        <f>E16*G17*I17</f>
        <v>100</v>
      </c>
      <c r="L17" s="48"/>
      <c r="M17" s="11"/>
      <c r="N17" s="11"/>
      <c r="O17" s="11"/>
      <c r="P17" s="11"/>
    </row>
    <row r="18" spans="1:16" s="2" customFormat="1" ht="15" x14ac:dyDescent="0.2">
      <c r="A18" s="39"/>
      <c r="B18" s="43"/>
      <c r="C18" s="44"/>
      <c r="D18" s="45"/>
      <c r="E18" s="46"/>
      <c r="F18" s="47"/>
      <c r="G18" s="48"/>
      <c r="H18" s="49"/>
      <c r="I18" s="50"/>
      <c r="J18" s="49"/>
      <c r="K18" s="48"/>
      <c r="L18" s="48"/>
      <c r="M18" s="11"/>
      <c r="N18" s="11"/>
      <c r="O18" s="11"/>
      <c r="P18" s="11"/>
    </row>
    <row r="19" spans="1:16" s="5" customFormat="1" ht="15" x14ac:dyDescent="0.3">
      <c r="A19" s="42"/>
      <c r="B19" s="19"/>
      <c r="C19" s="19"/>
      <c r="D19" s="19"/>
      <c r="E19" s="10"/>
      <c r="F19" s="10"/>
      <c r="G19" s="19"/>
      <c r="H19" s="92" t="s">
        <v>4</v>
      </c>
      <c r="I19" s="92"/>
      <c r="J19" s="92"/>
      <c r="K19" s="14">
        <f>SUM(K16:K18)</f>
        <v>3860</v>
      </c>
      <c r="L19" s="14"/>
      <c r="M19" s="20"/>
      <c r="N19" s="20"/>
      <c r="O19" s="20"/>
      <c r="P19" s="20"/>
    </row>
    <row r="20" spans="1:16" s="5" customFormat="1" ht="15" x14ac:dyDescent="0.3">
      <c r="A20" s="42"/>
      <c r="B20" s="13" t="s">
        <v>24</v>
      </c>
      <c r="C20" s="13"/>
      <c r="D20" s="13"/>
      <c r="E20" s="21"/>
      <c r="F20" s="66"/>
      <c r="G20" s="13"/>
      <c r="H20" s="22"/>
      <c r="I20" s="22"/>
      <c r="J20" s="22"/>
      <c r="K20" s="23"/>
      <c r="L20" s="23"/>
      <c r="M20" s="20"/>
      <c r="N20" s="20"/>
      <c r="O20" s="20"/>
      <c r="P20" s="20"/>
    </row>
    <row r="21" spans="1:16" s="5" customFormat="1" ht="15" x14ac:dyDescent="0.3">
      <c r="A21" s="42"/>
      <c r="B21" s="66">
        <f>IF(conf1="","",conf1)</f>
        <v>123456789</v>
      </c>
      <c r="C21" s="100" t="str">
        <f>IF(name1="","",name1)</f>
        <v>Jane Doe, Jill Doe, Joanne Doe, Jackie Doe</v>
      </c>
      <c r="D21" s="100"/>
      <c r="E21" s="100"/>
      <c r="F21" s="100"/>
      <c r="G21" s="100"/>
      <c r="H21" s="100"/>
      <c r="I21" s="100"/>
      <c r="J21" s="100"/>
      <c r="K21" s="100"/>
      <c r="L21" s="23"/>
      <c r="M21" s="20"/>
      <c r="N21" s="20"/>
      <c r="O21" s="20"/>
      <c r="P21" s="20"/>
    </row>
    <row r="22" spans="1:16" s="5" customFormat="1" ht="15" x14ac:dyDescent="0.3">
      <c r="A22" s="42"/>
      <c r="B22" s="66">
        <f>IF(conf2="","",conf2)</f>
        <v>987654321</v>
      </c>
      <c r="C22" s="100" t="str">
        <f>IF(name2="","",name2)</f>
        <v>John Smith, Jack Smith, Joe Smith, Jesse Smith</v>
      </c>
      <c r="D22" s="100"/>
      <c r="E22" s="100"/>
      <c r="F22" s="100"/>
      <c r="G22" s="100"/>
      <c r="H22" s="100"/>
      <c r="I22" s="100"/>
      <c r="J22" s="100"/>
      <c r="K22" s="100"/>
      <c r="L22" s="23"/>
      <c r="M22" s="20"/>
      <c r="N22" s="20"/>
      <c r="O22" s="20"/>
      <c r="P22" s="20"/>
    </row>
    <row r="23" spans="1:16" s="5" customFormat="1" ht="15" x14ac:dyDescent="0.3">
      <c r="A23" s="42"/>
      <c r="B23" s="13"/>
      <c r="C23" s="13" t="str">
        <f>IF(name3="","",name3)</f>
        <v/>
      </c>
      <c r="D23" s="13"/>
      <c r="E23" s="21"/>
      <c r="F23" s="66" t="str">
        <f>IF(conf3="","",conf3)</f>
        <v/>
      </c>
      <c r="G23" s="13"/>
      <c r="H23" s="22"/>
      <c r="I23" s="22"/>
      <c r="J23" s="22"/>
      <c r="K23" s="23"/>
      <c r="L23" s="23"/>
      <c r="M23" s="20"/>
      <c r="N23" s="20"/>
      <c r="O23" s="20"/>
      <c r="P23" s="20"/>
    </row>
    <row r="24" spans="1:16" s="5" customFormat="1" ht="15" x14ac:dyDescent="0.3">
      <c r="A24" s="42"/>
      <c r="B24" s="13"/>
      <c r="C24" s="13" t="str">
        <f>IF(name4="","",name4)</f>
        <v/>
      </c>
      <c r="D24" s="13"/>
      <c r="E24" s="21"/>
      <c r="F24" s="66" t="str">
        <f>IF(conf4="","",conf4)</f>
        <v/>
      </c>
      <c r="G24" s="13"/>
      <c r="H24" s="22"/>
      <c r="I24" s="22"/>
      <c r="J24" s="22"/>
      <c r="K24" s="23"/>
      <c r="L24" s="23"/>
      <c r="M24" s="20"/>
      <c r="N24" s="20"/>
      <c r="O24" s="20"/>
      <c r="P24" s="20"/>
    </row>
    <row r="25" spans="1:16" s="5" customFormat="1" ht="15" x14ac:dyDescent="0.3">
      <c r="A25" s="42"/>
      <c r="B25" s="13"/>
      <c r="C25" s="13" t="str">
        <f>IF(name5="","",name5)</f>
        <v/>
      </c>
      <c r="D25" s="13"/>
      <c r="E25" s="21"/>
      <c r="F25" s="66" t="str">
        <f>IF(conf5="","",conf5)</f>
        <v/>
      </c>
      <c r="G25" s="13"/>
      <c r="H25" s="22"/>
      <c r="I25" s="22"/>
      <c r="J25" s="22"/>
      <c r="K25" s="23"/>
      <c r="L25" s="23"/>
      <c r="M25" s="20"/>
      <c r="N25" s="20"/>
      <c r="O25" s="20"/>
      <c r="P25" s="20"/>
    </row>
    <row r="26" spans="1:16" s="5" customFormat="1" ht="15" x14ac:dyDescent="0.3">
      <c r="A26" s="42"/>
      <c r="B26" s="13"/>
      <c r="C26" s="13" t="str">
        <f>IF(name6="","",name6)</f>
        <v/>
      </c>
      <c r="D26" s="13"/>
      <c r="E26" s="21"/>
      <c r="F26" s="66" t="str">
        <f>IF(conf6="","",conf6)</f>
        <v/>
      </c>
      <c r="G26" s="13"/>
      <c r="H26" s="22"/>
      <c r="I26" s="22"/>
      <c r="J26" s="22"/>
      <c r="K26" s="23"/>
      <c r="L26" s="23"/>
      <c r="M26" s="20"/>
      <c r="N26" s="20"/>
      <c r="O26" s="20"/>
      <c r="P26" s="20"/>
    </row>
    <row r="27" spans="1:16" s="5" customFormat="1" ht="15" x14ac:dyDescent="0.3">
      <c r="A27" s="42"/>
      <c r="B27" s="13"/>
      <c r="C27" s="13" t="str">
        <f>IF(name7="","",name7)</f>
        <v/>
      </c>
      <c r="D27" s="13"/>
      <c r="E27" s="21"/>
      <c r="F27" s="66" t="str">
        <f>IF(conf7="","",conf7)</f>
        <v/>
      </c>
      <c r="G27" s="13"/>
      <c r="H27" s="22"/>
      <c r="I27" s="22"/>
      <c r="J27" s="22"/>
      <c r="K27" s="23"/>
      <c r="L27" s="23"/>
      <c r="M27" s="20"/>
      <c r="N27" s="20"/>
      <c r="O27" s="20"/>
      <c r="P27" s="20"/>
    </row>
    <row r="28" spans="1:16" s="5" customFormat="1" ht="15" x14ac:dyDescent="0.3">
      <c r="A28" s="42"/>
      <c r="B28" s="13"/>
      <c r="C28" s="13" t="str">
        <f>IF(name8="","",name8)</f>
        <v/>
      </c>
      <c r="D28" s="13"/>
      <c r="E28" s="21"/>
      <c r="F28" s="66" t="str">
        <f>IF(conf8="","",conf8)</f>
        <v/>
      </c>
      <c r="G28" s="13"/>
      <c r="H28" s="22"/>
      <c r="I28" s="22"/>
      <c r="J28" s="22"/>
      <c r="K28" s="23"/>
      <c r="L28" s="23"/>
      <c r="M28" s="20"/>
      <c r="N28" s="20"/>
      <c r="O28" s="20"/>
      <c r="P28" s="20"/>
    </row>
    <row r="29" spans="1:16" s="5" customFormat="1" ht="15" x14ac:dyDescent="0.3">
      <c r="A29" s="42"/>
      <c r="B29" s="13"/>
      <c r="C29" s="13" t="str">
        <f>IF(name9="","",name9)</f>
        <v/>
      </c>
      <c r="D29" s="13"/>
      <c r="E29" s="21"/>
      <c r="F29" s="66" t="str">
        <f>IF(conf9="","",conf9)</f>
        <v/>
      </c>
      <c r="G29" s="13"/>
      <c r="H29" s="22"/>
      <c r="I29" s="22"/>
      <c r="J29" s="22"/>
      <c r="K29" s="23"/>
      <c r="L29" s="23"/>
      <c r="M29" s="20"/>
      <c r="N29" s="20"/>
      <c r="O29" s="20"/>
      <c r="P29" s="20"/>
    </row>
    <row r="30" spans="1:16" s="5" customFormat="1" ht="15" x14ac:dyDescent="0.3">
      <c r="A30" s="42"/>
      <c r="B30" s="13"/>
      <c r="C30" s="13" t="str">
        <f>IF(name10="","",name10)</f>
        <v/>
      </c>
      <c r="D30" s="13"/>
      <c r="E30" s="21"/>
      <c r="F30" s="66" t="str">
        <f>IF(conf10="","",conf10)</f>
        <v/>
      </c>
      <c r="G30" s="13"/>
      <c r="H30" s="22"/>
      <c r="I30" s="22"/>
      <c r="J30" s="22"/>
      <c r="K30" s="23"/>
      <c r="L30" s="23"/>
      <c r="M30" s="20"/>
      <c r="N30" s="20"/>
      <c r="O30" s="20"/>
      <c r="P30" s="20"/>
    </row>
    <row r="31" spans="1:16" s="5" customFormat="1" ht="15" x14ac:dyDescent="0.3">
      <c r="A31" s="42"/>
      <c r="B31" s="13"/>
      <c r="C31" s="13"/>
      <c r="D31" s="13"/>
      <c r="E31" s="21"/>
      <c r="F31" s="66"/>
      <c r="G31" s="13"/>
      <c r="H31" s="22"/>
      <c r="I31" s="22"/>
      <c r="J31" s="22"/>
      <c r="K31" s="23"/>
      <c r="L31" s="23"/>
      <c r="M31" s="20"/>
      <c r="N31" s="20"/>
      <c r="O31" s="20"/>
      <c r="P31" s="20"/>
    </row>
    <row r="32" spans="1:16" s="2" customFormat="1" ht="15" x14ac:dyDescent="0.2">
      <c r="A32" s="39"/>
      <c r="B32" s="43"/>
      <c r="C32" s="44"/>
      <c r="D32" s="45"/>
      <c r="E32" s="46"/>
      <c r="F32" s="47"/>
      <c r="G32" s="48"/>
      <c r="H32" s="49"/>
      <c r="I32" s="50"/>
      <c r="J32" s="49"/>
      <c r="K32" s="48"/>
      <c r="L32" s="48"/>
      <c r="M32" s="11"/>
      <c r="N32" s="11"/>
      <c r="O32" s="11"/>
      <c r="P32" s="11"/>
    </row>
    <row r="33" spans="1:16" ht="26.25" x14ac:dyDescent="0.4">
      <c r="A33" s="32"/>
      <c r="B33" s="90" t="s">
        <v>6</v>
      </c>
      <c r="C33" s="90"/>
      <c r="D33" s="90"/>
      <c r="E33" s="90"/>
      <c r="F33" s="90"/>
      <c r="G33" s="90"/>
      <c r="H33" s="90"/>
      <c r="I33" s="90"/>
      <c r="J33" s="90"/>
      <c r="K33" s="90"/>
      <c r="L33" s="90"/>
      <c r="M33" s="4"/>
      <c r="N33" s="4"/>
      <c r="O33" s="4"/>
      <c r="P33" s="4"/>
    </row>
    <row r="34" spans="1:16" s="2" customFormat="1" ht="18" x14ac:dyDescent="0.25">
      <c r="A34" s="39"/>
      <c r="B34" s="24" t="s">
        <v>10</v>
      </c>
      <c r="C34" s="25">
        <f>K19</f>
        <v>3860</v>
      </c>
      <c r="D34" s="91" t="s">
        <v>11</v>
      </c>
      <c r="E34" s="91"/>
      <c r="F34" s="91"/>
      <c r="G34" s="91"/>
      <c r="H34" s="91"/>
      <c r="I34" s="91"/>
      <c r="J34" s="91"/>
      <c r="K34" s="91"/>
      <c r="L34" s="91"/>
      <c r="M34" s="12"/>
      <c r="N34" s="12"/>
      <c r="O34" s="12"/>
      <c r="P34" s="12"/>
    </row>
    <row r="35" spans="1:16" s="2" customFormat="1" ht="18" x14ac:dyDescent="0.25">
      <c r="A35" s="39"/>
      <c r="B35" s="101" t="s">
        <v>89</v>
      </c>
      <c r="C35" s="101"/>
      <c r="D35" s="101"/>
      <c r="E35" s="101"/>
      <c r="F35" s="101"/>
      <c r="G35" s="101"/>
      <c r="H35" s="101"/>
      <c r="I35" s="101"/>
      <c r="J35" s="101"/>
      <c r="K35" s="101"/>
      <c r="L35" s="101"/>
      <c r="M35" s="12"/>
      <c r="N35" s="12"/>
      <c r="O35" s="12"/>
      <c r="P35" s="12"/>
    </row>
    <row r="36" spans="1:16" s="2" customFormat="1" ht="18" x14ac:dyDescent="0.25">
      <c r="A36" s="39"/>
      <c r="B36" s="91" t="s">
        <v>12</v>
      </c>
      <c r="C36" s="91"/>
      <c r="D36" s="91"/>
      <c r="E36" s="91"/>
      <c r="F36" s="91"/>
      <c r="G36" s="91"/>
      <c r="H36" s="91"/>
      <c r="I36" s="91"/>
      <c r="J36" s="91"/>
      <c r="K36" s="91"/>
      <c r="L36" s="91"/>
      <c r="M36" s="12"/>
      <c r="N36" s="12"/>
      <c r="O36" s="12"/>
      <c r="P36" s="12"/>
    </row>
    <row r="37" spans="1:16" s="2" customFormat="1" ht="18" x14ac:dyDescent="0.25">
      <c r="A37" s="39"/>
      <c r="B37" s="95" t="s">
        <v>13</v>
      </c>
      <c r="C37" s="95"/>
      <c r="D37" s="95"/>
      <c r="E37" s="95"/>
      <c r="F37" s="95"/>
      <c r="G37" s="95"/>
      <c r="H37" s="95"/>
      <c r="I37" s="95"/>
      <c r="J37" s="95"/>
      <c r="K37" s="95"/>
      <c r="L37" s="95"/>
      <c r="M37" s="12"/>
      <c r="N37" s="12"/>
      <c r="O37" s="12"/>
      <c r="P37" s="12"/>
    </row>
    <row r="38" spans="1:16" s="2" customFormat="1" ht="18" x14ac:dyDescent="0.25">
      <c r="A38" s="39"/>
      <c r="B38" s="7" t="s">
        <v>16</v>
      </c>
      <c r="C38" s="59" t="s">
        <v>14</v>
      </c>
      <c r="D38" s="59"/>
      <c r="E38" s="59"/>
      <c r="F38" s="59"/>
      <c r="G38" s="59"/>
      <c r="H38" s="59"/>
      <c r="I38" s="59"/>
      <c r="J38" s="59"/>
      <c r="K38" s="59"/>
      <c r="L38" s="59"/>
      <c r="M38" s="12"/>
      <c r="N38" s="12"/>
      <c r="O38" s="12"/>
      <c r="P38" s="12"/>
    </row>
    <row r="39" spans="1:16" s="2" customFormat="1" ht="18" x14ac:dyDescent="0.25">
      <c r="A39" s="39"/>
      <c r="B39" s="7" t="s">
        <v>16</v>
      </c>
      <c r="C39" s="59" t="s">
        <v>15</v>
      </c>
      <c r="D39" s="59"/>
      <c r="E39" s="59"/>
      <c r="F39" s="59"/>
      <c r="G39" s="59"/>
      <c r="H39" s="59"/>
      <c r="I39" s="59"/>
      <c r="J39" s="59"/>
      <c r="K39" s="59"/>
      <c r="L39" s="59"/>
      <c r="M39" s="12"/>
      <c r="N39" s="12"/>
      <c r="O39" s="12"/>
      <c r="P39" s="12"/>
    </row>
    <row r="40" spans="1:16" s="2" customFormat="1" ht="18" x14ac:dyDescent="0.25">
      <c r="A40" s="39"/>
      <c r="B40" s="7" t="s">
        <v>16</v>
      </c>
      <c r="C40" s="61" t="s">
        <v>35</v>
      </c>
      <c r="D40" s="59"/>
      <c r="E40" s="59"/>
      <c r="F40" s="59"/>
      <c r="G40" s="59"/>
      <c r="H40" s="59"/>
      <c r="I40" s="59"/>
      <c r="J40" s="59"/>
      <c r="K40" s="59"/>
      <c r="L40" s="59"/>
      <c r="M40" s="12"/>
      <c r="N40" s="12"/>
      <c r="O40" s="12"/>
      <c r="P40" s="12"/>
    </row>
    <row r="41" spans="1:16" s="2" customFormat="1" ht="18" customHeight="1" x14ac:dyDescent="0.25">
      <c r="A41" s="39"/>
      <c r="B41" s="93" t="s">
        <v>71</v>
      </c>
      <c r="C41" s="93"/>
      <c r="D41" s="93"/>
      <c r="E41" s="93"/>
      <c r="F41" s="93"/>
      <c r="G41" s="93"/>
      <c r="H41" s="93"/>
      <c r="I41" s="93"/>
      <c r="J41" s="93"/>
      <c r="K41" s="93"/>
      <c r="L41" s="93"/>
      <c r="M41" s="12"/>
      <c r="N41" s="12"/>
      <c r="O41" s="12"/>
      <c r="P41" s="12"/>
    </row>
    <row r="42" spans="1:16" s="2" customFormat="1" ht="18" customHeight="1" x14ac:dyDescent="0.25">
      <c r="A42" s="39"/>
      <c r="B42" s="93" t="s">
        <v>72</v>
      </c>
      <c r="C42" s="93"/>
      <c r="D42" s="93"/>
      <c r="E42" s="93"/>
      <c r="F42" s="93"/>
      <c r="G42" s="93"/>
      <c r="H42" s="93"/>
      <c r="I42" s="93"/>
      <c r="J42" s="93"/>
      <c r="K42" s="93"/>
      <c r="L42" s="93"/>
      <c r="M42" s="12"/>
      <c r="N42" s="12"/>
      <c r="O42" s="12"/>
      <c r="P42" s="12"/>
    </row>
    <row r="43" spans="1:16" s="2" customFormat="1" ht="18" customHeight="1" x14ac:dyDescent="0.25">
      <c r="A43" s="39"/>
      <c r="B43" s="93" t="s">
        <v>84</v>
      </c>
      <c r="C43" s="93"/>
      <c r="D43" s="93"/>
      <c r="E43" s="93"/>
      <c r="F43" s="93"/>
      <c r="G43" s="93"/>
      <c r="H43" s="93"/>
      <c r="I43" s="93"/>
      <c r="J43" s="93"/>
      <c r="K43" s="93"/>
      <c r="L43" s="93"/>
      <c r="M43" s="12"/>
      <c r="N43" s="12"/>
      <c r="O43" s="12"/>
      <c r="P43" s="12"/>
    </row>
    <row r="44" spans="1:16" s="2" customFormat="1" ht="18" x14ac:dyDescent="0.25">
      <c r="A44" s="39"/>
      <c r="B44" s="93" t="s">
        <v>85</v>
      </c>
      <c r="C44" s="93"/>
      <c r="D44" s="93"/>
      <c r="E44" s="93"/>
      <c r="F44" s="93"/>
      <c r="G44" s="93"/>
      <c r="H44" s="93"/>
      <c r="I44" s="93"/>
      <c r="J44" s="93"/>
      <c r="K44" s="93"/>
      <c r="L44" s="93"/>
      <c r="M44" s="12"/>
      <c r="N44" s="12"/>
      <c r="O44" s="12"/>
      <c r="P44" s="12"/>
    </row>
    <row r="45" spans="1:16" s="2" customFormat="1" ht="18" x14ac:dyDescent="0.25">
      <c r="A45" s="39"/>
      <c r="B45" s="91"/>
      <c r="C45" s="91"/>
      <c r="D45" s="91"/>
      <c r="E45" s="91"/>
      <c r="F45" s="91"/>
      <c r="G45" s="91"/>
      <c r="H45" s="91"/>
      <c r="I45" s="91"/>
      <c r="J45" s="91"/>
      <c r="K45" s="91"/>
      <c r="L45" s="91"/>
      <c r="M45" s="12"/>
      <c r="N45" s="12"/>
      <c r="O45" s="12"/>
      <c r="P45" s="12"/>
    </row>
    <row r="46" spans="1:16" ht="15" x14ac:dyDescent="0.2">
      <c r="A46" s="32"/>
      <c r="B46" s="29"/>
      <c r="C46" s="30"/>
      <c r="D46" s="30"/>
      <c r="E46" s="31"/>
      <c r="F46" s="31"/>
      <c r="G46" s="30"/>
      <c r="H46" s="30"/>
      <c r="I46" s="30"/>
      <c r="J46" s="30"/>
      <c r="K46" s="30"/>
      <c r="L46" s="30"/>
      <c r="M46" s="4"/>
      <c r="N46" s="4"/>
      <c r="O46" s="4"/>
      <c r="P46" s="4"/>
    </row>
    <row r="47" spans="1:16" ht="26.25" x14ac:dyDescent="0.4">
      <c r="A47" s="32"/>
      <c r="B47" s="90" t="s">
        <v>18</v>
      </c>
      <c r="C47" s="90"/>
      <c r="D47" s="90"/>
      <c r="E47" s="90"/>
      <c r="F47" s="90"/>
      <c r="G47" s="90"/>
      <c r="H47" s="90"/>
      <c r="I47" s="90"/>
      <c r="J47" s="90"/>
      <c r="K47" s="90"/>
      <c r="L47" s="90"/>
      <c r="M47" s="4"/>
      <c r="N47" s="4"/>
      <c r="O47" s="4"/>
      <c r="P47" s="4"/>
    </row>
    <row r="48" spans="1:16" ht="26.25" x14ac:dyDescent="0.4">
      <c r="A48" s="32"/>
      <c r="B48" s="87" t="s">
        <v>90</v>
      </c>
      <c r="C48" s="87"/>
      <c r="D48" s="87"/>
      <c r="E48" s="87"/>
      <c r="F48" s="87"/>
      <c r="G48" s="87"/>
      <c r="H48" s="87"/>
      <c r="I48" s="87"/>
      <c r="J48" s="87"/>
      <c r="K48" s="87"/>
      <c r="L48" s="87"/>
      <c r="M48" s="4"/>
      <c r="N48" s="4"/>
      <c r="O48" s="4"/>
      <c r="P48" s="4"/>
    </row>
    <row r="49" spans="1:16" ht="26.25" x14ac:dyDescent="0.4">
      <c r="A49" s="32"/>
      <c r="B49" s="87" t="s">
        <v>26</v>
      </c>
      <c r="C49" s="87"/>
      <c r="D49" s="87"/>
      <c r="E49" s="87"/>
      <c r="F49" s="87"/>
      <c r="G49" s="87"/>
      <c r="H49" s="87"/>
      <c r="I49" s="87"/>
      <c r="J49" s="87"/>
      <c r="K49" s="87"/>
      <c r="L49" s="87"/>
      <c r="M49" s="4"/>
      <c r="N49" s="4"/>
      <c r="O49" s="4"/>
      <c r="P49" s="4"/>
    </row>
    <row r="50" spans="1:16" ht="26.25" x14ac:dyDescent="0.4">
      <c r="A50" s="32"/>
      <c r="B50" s="87" t="s">
        <v>19</v>
      </c>
      <c r="C50" s="87"/>
      <c r="D50" s="87"/>
      <c r="E50" s="87"/>
      <c r="F50" s="87"/>
      <c r="G50" s="87"/>
      <c r="H50" s="87"/>
      <c r="I50" s="87"/>
      <c r="J50" s="87"/>
      <c r="K50" s="87"/>
      <c r="L50" s="87"/>
      <c r="M50" s="4"/>
      <c r="N50" s="4"/>
      <c r="O50" s="4"/>
      <c r="P50" s="4"/>
    </row>
    <row r="51" spans="1:16" ht="25.5" x14ac:dyDescent="0.2">
      <c r="A51" s="32"/>
      <c r="B51" s="88" t="s">
        <v>20</v>
      </c>
      <c r="C51" s="88"/>
      <c r="D51" s="88"/>
      <c r="E51" s="88"/>
      <c r="F51" s="88"/>
      <c r="G51" s="88"/>
      <c r="H51" s="88"/>
      <c r="I51" s="88"/>
      <c r="J51" s="88"/>
      <c r="K51" s="88"/>
      <c r="L51" s="88"/>
      <c r="M51" s="4"/>
      <c r="N51" s="4"/>
      <c r="O51" s="4"/>
      <c r="P51" s="4"/>
    </row>
    <row r="52" spans="1:16" x14ac:dyDescent="0.2">
      <c r="A52" s="32"/>
      <c r="B52" s="30"/>
      <c r="C52" s="6"/>
      <c r="D52" s="6"/>
      <c r="E52" s="6"/>
      <c r="F52" s="6"/>
      <c r="G52" s="6"/>
      <c r="H52" s="6"/>
      <c r="I52" s="30"/>
      <c r="J52" s="30"/>
      <c r="K52" s="30"/>
      <c r="L52" s="30"/>
      <c r="M52" s="4"/>
      <c r="N52" s="4"/>
      <c r="O52" s="4"/>
      <c r="P52" s="4"/>
    </row>
    <row r="53" spans="1:16" ht="13.5" customHeight="1" x14ac:dyDescent="0.2">
      <c r="A53" s="4"/>
      <c r="B53" s="89" t="s">
        <v>91</v>
      </c>
      <c r="C53" s="89"/>
      <c r="D53" s="89"/>
      <c r="E53" s="89"/>
      <c r="F53" s="89"/>
      <c r="G53" s="89"/>
      <c r="H53" s="89"/>
      <c r="I53" s="89"/>
      <c r="J53" s="89"/>
      <c r="K53" s="89"/>
      <c r="L53" s="89"/>
      <c r="M53" s="4"/>
      <c r="N53" s="4"/>
      <c r="O53" s="4"/>
      <c r="P53" s="4"/>
    </row>
    <row r="54" spans="1:16" x14ac:dyDescent="0.2">
      <c r="A54" s="4"/>
      <c r="B54" s="4"/>
      <c r="C54" s="4"/>
      <c r="D54" s="4"/>
      <c r="E54" s="9"/>
      <c r="F54" s="9"/>
      <c r="G54" s="4"/>
      <c r="H54" s="4"/>
      <c r="I54" s="4"/>
      <c r="J54" s="4"/>
      <c r="K54" s="4"/>
      <c r="L54" s="4"/>
      <c r="M54" s="4"/>
      <c r="N54" s="4"/>
      <c r="O54" s="4"/>
      <c r="P54" s="4"/>
    </row>
    <row r="55" spans="1:16" x14ac:dyDescent="0.2">
      <c r="A55" s="4"/>
      <c r="B55" s="4"/>
      <c r="C55" s="4"/>
      <c r="D55" s="4"/>
      <c r="E55" s="9"/>
      <c r="F55" s="9"/>
      <c r="G55" s="4"/>
      <c r="H55" s="4"/>
      <c r="I55" s="4"/>
      <c r="J55" s="4"/>
      <c r="K55" s="4"/>
      <c r="L55" s="4"/>
      <c r="M55" s="4"/>
      <c r="N55" s="4"/>
      <c r="O55" s="4"/>
      <c r="P55" s="4"/>
    </row>
    <row r="56" spans="1:16" x14ac:dyDescent="0.2">
      <c r="A56" s="4"/>
      <c r="B56" s="4"/>
      <c r="C56" s="4"/>
      <c r="D56" s="4"/>
      <c r="E56" s="9"/>
      <c r="F56" s="9"/>
      <c r="G56" s="4"/>
      <c r="H56" s="4"/>
      <c r="I56" s="4"/>
      <c r="J56" s="4"/>
      <c r="K56" s="4"/>
      <c r="L56" s="4"/>
      <c r="M56" s="4"/>
      <c r="N56" s="4"/>
      <c r="O56" s="4"/>
      <c r="P56" s="4"/>
    </row>
    <row r="57" spans="1:16" x14ac:dyDescent="0.2">
      <c r="A57" s="4"/>
      <c r="B57" s="4"/>
      <c r="C57" s="4"/>
      <c r="D57" s="4"/>
      <c r="E57" s="9"/>
      <c r="F57" s="9"/>
      <c r="G57" s="4"/>
      <c r="H57" s="4"/>
      <c r="I57" s="4"/>
      <c r="J57" s="4"/>
      <c r="K57" s="4"/>
      <c r="L57" s="4"/>
      <c r="M57" s="4"/>
      <c r="N57" s="4"/>
      <c r="O57" s="4"/>
      <c r="P57" s="4"/>
    </row>
    <row r="58" spans="1:16" x14ac:dyDescent="0.2">
      <c r="A58" s="4"/>
      <c r="B58" s="4"/>
      <c r="C58" s="4"/>
      <c r="D58" s="4"/>
      <c r="E58" s="9"/>
      <c r="F58" s="9"/>
      <c r="G58" s="4"/>
      <c r="H58" s="4"/>
      <c r="I58" s="4"/>
      <c r="J58" s="4"/>
      <c r="K58" s="4"/>
      <c r="L58" s="4"/>
      <c r="M58" s="4"/>
      <c r="N58" s="4"/>
      <c r="O58" s="4"/>
      <c r="P58" s="4"/>
    </row>
    <row r="59" spans="1:16" x14ac:dyDescent="0.2">
      <c r="A59" s="4"/>
      <c r="B59" s="4"/>
      <c r="C59" s="4"/>
      <c r="D59" s="4"/>
      <c r="E59" s="9"/>
      <c r="F59" s="9"/>
      <c r="G59" s="4"/>
      <c r="H59" s="4"/>
      <c r="I59" s="4"/>
      <c r="J59" s="4"/>
      <c r="K59" s="4"/>
      <c r="L59" s="4"/>
      <c r="M59" s="4"/>
      <c r="N59" s="4"/>
      <c r="O59" s="4"/>
      <c r="P59" s="4"/>
    </row>
    <row r="60" spans="1:16" x14ac:dyDescent="0.2">
      <c r="A60" s="4"/>
      <c r="B60" s="4"/>
      <c r="C60" s="4"/>
      <c r="D60" s="4"/>
      <c r="E60" s="9"/>
      <c r="F60" s="9"/>
      <c r="G60" s="4"/>
      <c r="H60" s="4"/>
      <c r="I60" s="4"/>
      <c r="J60" s="4"/>
      <c r="K60" s="4"/>
      <c r="L60" s="4"/>
      <c r="M60" s="4"/>
      <c r="N60" s="4"/>
      <c r="O60" s="4"/>
      <c r="P60" s="4"/>
    </row>
    <row r="61" spans="1:16" x14ac:dyDescent="0.2">
      <c r="A61" s="4"/>
      <c r="B61" s="4"/>
      <c r="C61" s="4"/>
      <c r="D61" s="4"/>
      <c r="E61" s="9"/>
      <c r="F61" s="9"/>
      <c r="G61" s="4"/>
      <c r="H61" s="4"/>
      <c r="I61" s="4"/>
      <c r="J61" s="4"/>
      <c r="K61" s="4"/>
      <c r="L61" s="4"/>
      <c r="M61" s="4"/>
      <c r="N61" s="4"/>
      <c r="O61" s="4"/>
      <c r="P61" s="4"/>
    </row>
    <row r="62" spans="1:16" x14ac:dyDescent="0.2">
      <c r="A62" s="4"/>
      <c r="B62" s="4"/>
      <c r="C62" s="4"/>
      <c r="D62" s="4"/>
      <c r="E62" s="9"/>
      <c r="F62" s="9"/>
      <c r="G62" s="4"/>
      <c r="H62" s="4"/>
      <c r="I62" s="4"/>
      <c r="J62" s="4"/>
      <c r="K62" s="4"/>
      <c r="L62" s="4"/>
      <c r="M62" s="4"/>
      <c r="N62" s="4"/>
      <c r="O62" s="4"/>
      <c r="P62" s="4"/>
    </row>
    <row r="63" spans="1:16" x14ac:dyDescent="0.2">
      <c r="A63" s="4"/>
      <c r="B63" s="4"/>
      <c r="C63" s="4"/>
      <c r="D63" s="4"/>
      <c r="E63" s="9"/>
      <c r="F63" s="9"/>
      <c r="G63" s="4"/>
      <c r="H63" s="4"/>
      <c r="I63" s="4"/>
      <c r="J63" s="4"/>
      <c r="K63" s="4"/>
      <c r="L63" s="4"/>
      <c r="M63" s="4"/>
      <c r="N63" s="4"/>
      <c r="O63" s="4"/>
      <c r="P63" s="4"/>
    </row>
    <row r="64" spans="1:16" x14ac:dyDescent="0.2">
      <c r="A64" s="4"/>
      <c r="B64" s="4"/>
      <c r="C64" s="4"/>
      <c r="D64" s="4"/>
      <c r="E64" s="9"/>
      <c r="F64" s="9"/>
      <c r="G64" s="4"/>
      <c r="H64" s="4"/>
      <c r="I64" s="4"/>
      <c r="J64" s="4"/>
      <c r="K64" s="4"/>
      <c r="L64" s="4"/>
      <c r="M64" s="4"/>
      <c r="N64" s="4"/>
      <c r="O64" s="4"/>
      <c r="P64" s="4"/>
    </row>
    <row r="65" spans="1:16" x14ac:dyDescent="0.2">
      <c r="A65" s="4"/>
      <c r="B65" s="4"/>
      <c r="C65" s="4"/>
      <c r="D65" s="4"/>
      <c r="E65" s="9"/>
      <c r="F65" s="9"/>
      <c r="G65" s="4"/>
      <c r="H65" s="4"/>
      <c r="I65" s="4"/>
      <c r="J65" s="4"/>
      <c r="K65" s="4"/>
      <c r="L65" s="4"/>
      <c r="M65" s="4"/>
      <c r="N65" s="4"/>
      <c r="O65" s="4"/>
      <c r="P65" s="4"/>
    </row>
    <row r="66" spans="1:16" x14ac:dyDescent="0.2">
      <c r="A66" s="4"/>
      <c r="B66" s="4"/>
      <c r="C66" s="4"/>
      <c r="D66" s="4"/>
      <c r="E66" s="9"/>
      <c r="F66" s="9"/>
      <c r="G66" s="4"/>
      <c r="H66" s="4"/>
      <c r="I66" s="4"/>
      <c r="J66" s="4"/>
      <c r="K66" s="4"/>
      <c r="L66" s="4"/>
      <c r="M66" s="4"/>
      <c r="N66" s="4"/>
      <c r="O66" s="4"/>
      <c r="P66" s="4"/>
    </row>
    <row r="67" spans="1:16" x14ac:dyDescent="0.2">
      <c r="A67" s="4"/>
      <c r="B67" s="4"/>
      <c r="C67" s="4"/>
      <c r="D67" s="4"/>
      <c r="E67" s="9"/>
      <c r="F67" s="9"/>
      <c r="G67" s="4"/>
      <c r="H67" s="4"/>
      <c r="I67" s="4"/>
      <c r="J67" s="4"/>
      <c r="K67" s="4"/>
      <c r="L67" s="4"/>
      <c r="M67" s="4"/>
      <c r="N67" s="4"/>
      <c r="O67" s="4"/>
      <c r="P67" s="4"/>
    </row>
    <row r="68" spans="1:16" x14ac:dyDescent="0.2">
      <c r="A68" s="4"/>
      <c r="B68" s="4"/>
      <c r="C68" s="4"/>
      <c r="D68" s="4"/>
      <c r="E68" s="9"/>
      <c r="F68" s="9"/>
      <c r="G68" s="4"/>
      <c r="H68" s="4"/>
      <c r="I68" s="4"/>
      <c r="J68" s="4"/>
      <c r="K68" s="4"/>
      <c r="L68" s="4"/>
      <c r="M68" s="4"/>
      <c r="N68" s="4"/>
      <c r="O68" s="4"/>
      <c r="P68" s="4"/>
    </row>
    <row r="69" spans="1:16" x14ac:dyDescent="0.2">
      <c r="A69" s="4"/>
      <c r="B69" s="4"/>
      <c r="C69" s="4"/>
      <c r="D69" s="4"/>
      <c r="E69" s="9"/>
      <c r="F69" s="9"/>
      <c r="G69" s="4"/>
      <c r="H69" s="4"/>
      <c r="I69" s="4"/>
      <c r="J69" s="4"/>
      <c r="K69" s="4"/>
      <c r="L69" s="4"/>
      <c r="M69" s="4"/>
      <c r="N69" s="4"/>
      <c r="O69" s="4"/>
      <c r="P69" s="4"/>
    </row>
    <row r="70" spans="1:16" x14ac:dyDescent="0.2">
      <c r="A70" s="4"/>
      <c r="B70" s="4"/>
      <c r="C70" s="4"/>
      <c r="D70" s="4"/>
      <c r="E70" s="9"/>
      <c r="F70" s="9"/>
      <c r="G70" s="4"/>
      <c r="H70" s="4"/>
      <c r="I70" s="4"/>
      <c r="J70" s="4"/>
      <c r="K70" s="4"/>
      <c r="L70" s="4"/>
      <c r="M70" s="4"/>
      <c r="N70" s="4"/>
      <c r="O70" s="4"/>
      <c r="P70" s="4"/>
    </row>
    <row r="71" spans="1:16" x14ac:dyDescent="0.2">
      <c r="A71" s="4"/>
      <c r="B71" s="4"/>
      <c r="C71" s="4"/>
      <c r="D71" s="4"/>
      <c r="E71" s="9"/>
      <c r="F71" s="9"/>
      <c r="G71" s="4"/>
      <c r="H71" s="4"/>
      <c r="I71" s="4"/>
      <c r="J71" s="4"/>
      <c r="K71" s="4"/>
      <c r="L71" s="4"/>
      <c r="M71" s="4"/>
      <c r="N71" s="4"/>
      <c r="O71" s="4"/>
      <c r="P71" s="4"/>
    </row>
    <row r="72" spans="1:16" x14ac:dyDescent="0.2">
      <c r="A72" s="4"/>
      <c r="B72" s="4"/>
      <c r="C72" s="4"/>
      <c r="D72" s="4"/>
      <c r="E72" s="9"/>
      <c r="F72" s="9"/>
      <c r="G72" s="4"/>
      <c r="H72" s="4"/>
      <c r="I72" s="4"/>
      <c r="J72" s="4"/>
      <c r="K72" s="4"/>
      <c r="L72" s="4"/>
      <c r="M72" s="4"/>
      <c r="N72" s="4"/>
      <c r="O72" s="4"/>
      <c r="P72" s="4"/>
    </row>
    <row r="73" spans="1:16" x14ac:dyDescent="0.2">
      <c r="A73" s="4"/>
      <c r="B73" s="4"/>
      <c r="C73" s="4"/>
      <c r="D73" s="4"/>
      <c r="E73" s="9"/>
      <c r="F73" s="9"/>
      <c r="G73" s="4"/>
      <c r="H73" s="4"/>
      <c r="I73" s="4"/>
      <c r="J73" s="4"/>
      <c r="K73" s="4"/>
      <c r="L73" s="4"/>
      <c r="M73" s="4"/>
      <c r="N73" s="4"/>
      <c r="O73" s="4"/>
      <c r="P73" s="4"/>
    </row>
    <row r="74" spans="1:16" x14ac:dyDescent="0.2">
      <c r="A74" s="4"/>
      <c r="B74" s="4"/>
      <c r="C74" s="4"/>
      <c r="D74" s="4"/>
      <c r="E74" s="9"/>
      <c r="F74" s="9"/>
      <c r="G74" s="4"/>
      <c r="H74" s="4"/>
      <c r="I74" s="4"/>
      <c r="J74" s="4"/>
      <c r="K74" s="4"/>
      <c r="L74" s="4"/>
      <c r="M74" s="4"/>
      <c r="N74" s="4"/>
      <c r="O74" s="4"/>
      <c r="P74" s="4"/>
    </row>
    <row r="75" spans="1:16" x14ac:dyDescent="0.2">
      <c r="A75" s="4"/>
      <c r="B75" s="4"/>
      <c r="C75" s="4"/>
      <c r="D75" s="4"/>
      <c r="E75" s="9"/>
      <c r="F75" s="9"/>
      <c r="G75" s="4"/>
      <c r="H75" s="4"/>
      <c r="I75" s="4"/>
      <c r="J75" s="4"/>
      <c r="K75" s="4"/>
      <c r="L75" s="4"/>
      <c r="M75" s="4"/>
      <c r="N75" s="4"/>
      <c r="O75" s="4"/>
      <c r="P75" s="4"/>
    </row>
    <row r="76" spans="1:16" x14ac:dyDescent="0.2">
      <c r="A76" s="4"/>
      <c r="B76" s="4"/>
      <c r="C76" s="4"/>
      <c r="D76" s="4"/>
      <c r="E76" s="9"/>
      <c r="F76" s="9"/>
      <c r="G76" s="4"/>
      <c r="H76" s="4"/>
      <c r="I76" s="4"/>
      <c r="J76" s="4"/>
      <c r="K76" s="4"/>
      <c r="L76" s="4"/>
      <c r="M76" s="4"/>
      <c r="N76" s="4"/>
      <c r="O76" s="4"/>
      <c r="P76" s="4"/>
    </row>
    <row r="77" spans="1:16" x14ac:dyDescent="0.2">
      <c r="A77" s="4"/>
      <c r="B77" s="4"/>
      <c r="C77" s="4"/>
      <c r="D77" s="4"/>
      <c r="E77" s="9"/>
      <c r="F77" s="9"/>
      <c r="G77" s="4"/>
      <c r="H77" s="4"/>
      <c r="I77" s="4"/>
      <c r="J77" s="4"/>
      <c r="K77" s="4"/>
      <c r="L77" s="4"/>
      <c r="M77" s="4"/>
      <c r="N77" s="4"/>
      <c r="O77" s="4"/>
      <c r="P77" s="4"/>
    </row>
    <row r="78" spans="1:16" x14ac:dyDescent="0.2">
      <c r="A78" s="4"/>
      <c r="B78" s="4"/>
      <c r="C78" s="4"/>
      <c r="D78" s="4"/>
      <c r="E78" s="9"/>
      <c r="F78" s="9"/>
      <c r="G78" s="4"/>
      <c r="H78" s="4"/>
      <c r="I78" s="4"/>
      <c r="J78" s="4"/>
      <c r="K78" s="4"/>
      <c r="L78" s="4"/>
      <c r="M78" s="4"/>
      <c r="N78" s="4"/>
      <c r="O78" s="4"/>
      <c r="P78" s="4"/>
    </row>
    <row r="79" spans="1:16" x14ac:dyDescent="0.2">
      <c r="A79" s="4"/>
      <c r="B79" s="4"/>
      <c r="C79" s="4"/>
      <c r="D79" s="4"/>
      <c r="E79" s="9"/>
      <c r="F79" s="9"/>
      <c r="G79" s="4"/>
      <c r="H79" s="4"/>
      <c r="I79" s="4"/>
      <c r="J79" s="4"/>
      <c r="K79" s="4"/>
      <c r="L79" s="4"/>
      <c r="M79" s="4"/>
      <c r="N79" s="4"/>
      <c r="O79" s="4"/>
      <c r="P79" s="4"/>
    </row>
    <row r="80" spans="1:16" x14ac:dyDescent="0.2">
      <c r="A80" s="4"/>
      <c r="B80" s="4"/>
      <c r="C80" s="4"/>
      <c r="D80" s="4"/>
      <c r="E80" s="9"/>
      <c r="F80" s="9"/>
      <c r="G80" s="4"/>
      <c r="H80" s="4"/>
      <c r="I80" s="4"/>
      <c r="J80" s="4"/>
      <c r="K80" s="4"/>
      <c r="L80" s="4"/>
      <c r="M80" s="4"/>
      <c r="N80" s="4"/>
      <c r="O80" s="4"/>
      <c r="P80" s="4"/>
    </row>
  </sheetData>
  <sheetProtection algorithmName="SHA-512" hashValue="N43B5tZoqSEEPkPvK4DFf+ghVvLAWX0eIHAvtn8FCH12GWIKDtL52u4hKZTMM27ZPsNDjs5aUtg61isTzJDMjA==" saltValue="rnBlVqf7Wt1w8kqyhYhVSw==" spinCount="100000" sheet="1" objects="1" scenarios="1"/>
  <protectedRanges>
    <protectedRange sqref="B11:L11" name="Range2"/>
    <protectedRange sqref="B16:D16" name="Range1"/>
    <protectedRange sqref="B8:L10" name="Range2_1"/>
  </protectedRanges>
  <mergeCells count="24">
    <mergeCell ref="B51:L51"/>
    <mergeCell ref="B53:L53"/>
    <mergeCell ref="B44:L44"/>
    <mergeCell ref="B45:L45"/>
    <mergeCell ref="B47:L47"/>
    <mergeCell ref="B48:L48"/>
    <mergeCell ref="B49:L49"/>
    <mergeCell ref="B50:L50"/>
    <mergeCell ref="B43:L43"/>
    <mergeCell ref="B42:L42"/>
    <mergeCell ref="G6:L6"/>
    <mergeCell ref="B13:L13"/>
    <mergeCell ref="H19:J19"/>
    <mergeCell ref="E7:K7"/>
    <mergeCell ref="B10:F10"/>
    <mergeCell ref="H10:L10"/>
    <mergeCell ref="B33:L33"/>
    <mergeCell ref="D34:L34"/>
    <mergeCell ref="B36:L36"/>
    <mergeCell ref="B37:L37"/>
    <mergeCell ref="B41:L41"/>
    <mergeCell ref="C21:K21"/>
    <mergeCell ref="C22:K22"/>
    <mergeCell ref="B35:L35"/>
  </mergeCells>
  <dataValidations count="2">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C52 B51" xr:uid="{79C6D336-0B7B-450D-AA0E-0ABD0ED74AB0}"/>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st." sqref="B53" xr:uid="{30E7F4E9-EAE4-445E-8A9E-960610DF1BBE}"/>
  </dataValidations>
  <printOptions gridLines="1"/>
  <pageMargins left="0.25" right="0.25" top="0.75" bottom="0.75" header="0.3" footer="0.3"/>
  <pageSetup scale="65"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29</vt:i4>
      </vt:variant>
    </vt:vector>
  </HeadingPairs>
  <TitlesOfParts>
    <vt:vector size="32" baseType="lpstr">
      <vt:lpstr>Sheet1</vt:lpstr>
      <vt:lpstr>Estimated Charges</vt:lpstr>
      <vt:lpstr>Estimated Charges TAX EXEMPT</vt:lpstr>
      <vt:lpstr>arrive</vt:lpstr>
      <vt:lpstr>conf1</vt:lpstr>
      <vt:lpstr>conf10</vt:lpstr>
      <vt:lpstr>conf2</vt:lpstr>
      <vt:lpstr>conf3</vt:lpstr>
      <vt:lpstr>conf4</vt:lpstr>
      <vt:lpstr>conf5</vt:lpstr>
      <vt:lpstr>conf6</vt:lpstr>
      <vt:lpstr>conf7</vt:lpstr>
      <vt:lpstr>conf8</vt:lpstr>
      <vt:lpstr>conf9</vt:lpstr>
      <vt:lpstr>depart</vt:lpstr>
      <vt:lpstr>deposit</vt:lpstr>
      <vt:lpstr>email</vt:lpstr>
      <vt:lpstr>gname</vt:lpstr>
      <vt:lpstr>list</vt:lpstr>
      <vt:lpstr>name1</vt:lpstr>
      <vt:lpstr>name10</vt:lpstr>
      <vt:lpstr>name2</vt:lpstr>
      <vt:lpstr>name3</vt:lpstr>
      <vt:lpstr>name4</vt:lpstr>
      <vt:lpstr>name5</vt:lpstr>
      <vt:lpstr>name6</vt:lpstr>
      <vt:lpstr>name7</vt:lpstr>
      <vt:lpstr>name8</vt:lpstr>
      <vt:lpstr>name9</vt:lpstr>
      <vt:lpstr>numroom</vt:lpstr>
      <vt:lpstr>orgname</vt:lpstr>
      <vt:lpstr>rate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 Paletz</dc:creator>
  <cp:lastModifiedBy>Helpdesk Test</cp:lastModifiedBy>
  <cp:lastPrinted>2022-01-27T16:16:04Z</cp:lastPrinted>
  <dcterms:created xsi:type="dcterms:W3CDTF">2015-11-10T15:06:24Z</dcterms:created>
  <dcterms:modified xsi:type="dcterms:W3CDTF">2023-02-15T18:13:50Z</dcterms:modified>
</cp:coreProperties>
</file>